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0" firstSheet="0" activeTab="2"/>
  </bookViews>
  <sheets>
    <sheet name="24-2_BigTest_4th-refactor_1" sheetId="1" state="visible" r:id="rId2"/>
    <sheet name="Resumen" sheetId="2" state="visible" r:id="rId3"/>
    <sheet name="Por MTCR" sheetId="3" state="visible" r:id="rId4"/>
  </sheets>
  <calcPr iterateCount="100" refMode="A1" iterate="false" iterateDelta="0.001"/>
</workbook>
</file>

<file path=xl/sharedStrings.xml><?xml version="1.0" encoding="utf-8"?>
<sst xmlns="http://schemas.openxmlformats.org/spreadsheetml/2006/main" count="80" uniqueCount="37">
  <si>
    <t>Routing algorithm: Sshape</t>
  </si>
  <si>
    <t>EDD + SS</t>
  </si>
  <si>
    <t>ILS + SS</t>
  </si>
  <si>
    <t>GVNS + COMB + EJECTION</t>
  </si>
  <si>
    <t>EDD + Sshape</t>
  </si>
  <si>
    <t>Agains EDD</t>
  </si>
  <si>
    <t>Win</t>
  </si>
  <si>
    <t>Min Tardiness</t>
  </si>
  <si>
    <t>Agains best result</t>
  </si>
  <si>
    <t>Instance</t>
  </si>
  <si>
    <t>[EDD] O.F.</t>
  </si>
  <si>
    <t>[EDD] CPU time</t>
  </si>
  <si>
    <t>[ILS] O.F.</t>
  </si>
  <si>
    <t>[ILS] CPU time</t>
  </si>
  <si>
    <t>[GVNS] O.F.</t>
  </si>
  <si>
    <t>[GVNS] CPU time</t>
  </si>
  <si>
    <t>EDD + S-Shape</t>
  </si>
  <si>
    <t>Average</t>
  </si>
  <si>
    <t>Zeros</t>
  </si>
  <si>
    <t>Algorithm</t>
  </si>
  <si>
    <t>Tardiness</t>
  </si>
  <si>
    <t>CPU Time</t>
  </si>
  <si>
    <t>% Against EDD</t>
  </si>
  <si>
    <t>% Against Best</t>
  </si>
  <si>
    <t>MTCR = 0.5</t>
  </si>
  <si>
    <t>MTCR = 0.55</t>
  </si>
  <si>
    <t>Instancia</t>
  </si>
  <si>
    <t>EDD+SS</t>
  </si>
  <si>
    <t>ILS+SS</t>
  </si>
  <si>
    <t>GVNS</t>
  </si>
  <si>
    <t>Dev. ILS+SS</t>
  </si>
  <si>
    <t>Dev. GVNS</t>
  </si>
  <si>
    <t>Total</t>
  </si>
  <si>
    <t>MTCR = 0.6</t>
  </si>
  <si>
    <t>MTCR = 0.65</t>
  </si>
  <si>
    <t>MTCR = 0.7</t>
  </si>
  <si>
    <t>MTCR = 0.75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</si>
</sst>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E+000"/>
    <numFmt numFmtId="166" formatCode="0.00%"/>
    <numFmt numFmtId="167" formatCode="0"/>
  </numFmts>
  <fonts count="5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CCCCCC"/>
        <bgColor rgb="FFDDDDDD"/>
      </patternFill>
    </fill>
    <fill>
      <patternFill patternType="solid">
        <fgColor rgb="FFDDDDDD"/>
        <bgColor rgb="FFCCCCCC"/>
      </patternFill>
    </fill>
    <fill>
      <patternFill patternType="solid">
        <fgColor rgb="FF3399FF"/>
        <bgColor rgb="FF33CCCC"/>
      </patternFill>
    </fill>
  </fills>
  <borders count="15">
    <border diagonalUp="false" diagonalDown="false">
      <left/>
      <right/>
      <top/>
      <bottom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2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2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99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3:212"/>
  <sheetViews>
    <sheetView windowProtection="false" showFormulas="false" showGridLines="true" showRowColHeaders="true" showZeros="true" rightToLeft="false" tabSelected="false" showOutlineSymbols="true" defaultGridColor="true" view="normal" topLeftCell="A76" colorId="64" zoomScale="90" zoomScaleNormal="90" zoomScalePageLayoutView="100" workbookViewId="0">
      <selection pane="topLeft" activeCell="F102" activeCellId="0" sqref="F102"/>
    </sheetView>
  </sheetViews>
  <sheetFormatPr defaultRowHeight="12.8"/>
  <cols>
    <col collapsed="false" hidden="false" max="1" min="1" style="0" width="24.7755102040816"/>
    <col collapsed="false" hidden="false" max="2" min="2" style="0" width="9.35204081632653"/>
    <col collapsed="false" hidden="false" max="3" min="3" style="0" width="13.7959183673469"/>
    <col collapsed="false" hidden="false" max="4" min="4" style="0" width="11.7091836734694"/>
    <col collapsed="false" hidden="false" max="5" min="5" style="0" width="16.1530612244898"/>
    <col collapsed="false" hidden="false" max="1025" min="6" style="0" width="11.5204081632653"/>
  </cols>
  <sheetData>
    <row r="3" customFormat="false" ht="12.8" hidden="false" customHeight="false" outlineLevel="0" collapsed="false">
      <c r="A3" s="0" t="s">
        <v>0</v>
      </c>
    </row>
    <row r="5" s="5" customFormat="true" ht="12.8" hidden="false" customHeight="false" outlineLevel="0" collapsed="false">
      <c r="A5" s="1"/>
      <c r="B5" s="2" t="s">
        <v>1</v>
      </c>
      <c r="C5" s="2"/>
      <c r="D5" s="2" t="s">
        <v>2</v>
      </c>
      <c r="E5" s="2"/>
      <c r="F5" s="2" t="s">
        <v>3</v>
      </c>
      <c r="G5" s="2"/>
      <c r="H5" s="2" t="s">
        <v>4</v>
      </c>
      <c r="I5" s="2"/>
      <c r="J5" s="3" t="s">
        <v>5</v>
      </c>
      <c r="K5" s="3"/>
      <c r="L5" s="3"/>
      <c r="M5" s="4" t="s">
        <v>6</v>
      </c>
      <c r="N5" s="4"/>
      <c r="O5" s="4"/>
      <c r="P5" s="4"/>
      <c r="Q5" s="5" t="s">
        <v>7</v>
      </c>
      <c r="R5" s="6" t="s">
        <v>8</v>
      </c>
      <c r="S5" s="6"/>
      <c r="T5" s="6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s="7" customFormat="true" ht="12.8" hidden="false" customHeight="false" outlineLevel="0" collapsed="false">
      <c r="A6" s="7" t="s">
        <v>9</v>
      </c>
      <c r="B6" s="8" t="s">
        <v>10</v>
      </c>
      <c r="C6" s="9" t="s">
        <v>11</v>
      </c>
      <c r="D6" s="8" t="s">
        <v>12</v>
      </c>
      <c r="E6" s="9" t="s">
        <v>13</v>
      </c>
      <c r="F6" s="8" t="s">
        <v>14</v>
      </c>
      <c r="G6" s="9" t="s">
        <v>15</v>
      </c>
      <c r="H6" s="8" t="s">
        <v>10</v>
      </c>
      <c r="I6" s="9" t="s">
        <v>11</v>
      </c>
      <c r="J6" s="7" t="str">
        <f aca="false">'24-2_BigTest_4th-refactor_1'!$B$5</f>
        <v>EDD + SS</v>
      </c>
      <c r="K6" s="10" t="str">
        <f aca="false">'24-2_BigTest_4th-refactor_1'!$D$5</f>
        <v>ILS + SS</v>
      </c>
      <c r="L6" s="10" t="str">
        <f aca="false">'24-2_BigTest_4th-refactor_1'!$F$5</f>
        <v>GVNS + COMB + EJECTION</v>
      </c>
      <c r="M6" s="7" t="str">
        <f aca="false">'24-2_BigTest_4th-refactor_1'!$B$5</f>
        <v>EDD + SS</v>
      </c>
      <c r="N6" s="10" t="str">
        <f aca="false">'24-2_BigTest_4th-refactor_1'!$D$5</f>
        <v>ILS + SS</v>
      </c>
      <c r="O6" s="10" t="str">
        <f aca="false">'24-2_BigTest_4th-refactor_1'!$F$5</f>
        <v>GVNS + COMB + EJECTION</v>
      </c>
      <c r="P6" s="9" t="s">
        <v>16</v>
      </c>
      <c r="Q6" s="11"/>
      <c r="R6" s="7" t="str">
        <f aca="false">'24-2_BigTest_4th-refactor_1'!$B$5</f>
        <v>EDD + SS</v>
      </c>
      <c r="S6" s="10" t="str">
        <f aca="false">'24-2_BigTest_4th-refactor_1'!$D$5</f>
        <v>ILS + SS</v>
      </c>
      <c r="T6" s="10" t="str">
        <f aca="false">'24-2_BigTest_4th-refactor_1'!$F$5</f>
        <v>GVNS + COMB + EJECTION</v>
      </c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12.8" hidden="false" customHeight="false" outlineLevel="0" collapsed="false">
      <c r="A7" s="0" t="n">
        <v>0</v>
      </c>
      <c r="B7" s="0" t="n">
        <v>9615.4</v>
      </c>
      <c r="C7" s="0" t="n">
        <v>5</v>
      </c>
      <c r="D7" s="0" t="n">
        <v>7290.9</v>
      </c>
      <c r="E7" s="0" t="n">
        <v>2263</v>
      </c>
      <c r="F7" s="12" t="n">
        <v>5390.2</v>
      </c>
      <c r="G7" s="0" t="n">
        <v>3731</v>
      </c>
      <c r="H7" s="0" t="n">
        <v>9615.4</v>
      </c>
      <c r="I7" s="0" t="n">
        <v>5</v>
      </c>
      <c r="J7" s="13" t="n">
        <f aca="false">IF($H7=0,0,($H7-B7)/$H7)</f>
        <v>0</v>
      </c>
      <c r="K7" s="13" t="n">
        <f aca="false">IF($H7=0,0,($H7-D7)/$H7)</f>
        <v>0.241747613203819</v>
      </c>
      <c r="L7" s="13" t="n">
        <f aca="false">IF($H7=0,0,($H7-F7)/$H7)</f>
        <v>0.439420096927845</v>
      </c>
      <c r="M7" s="14" t="n">
        <f aca="false">IF(B7=$Q7,1,0)</f>
        <v>0</v>
      </c>
      <c r="N7" s="0" t="n">
        <f aca="false">IF(D7=$Q7,1,0)</f>
        <v>0</v>
      </c>
      <c r="O7" s="0" t="n">
        <f aca="false">IF(F7=$Q7,1,0)</f>
        <v>1</v>
      </c>
      <c r="P7" s="15" t="n">
        <f aca="false">IF(H7=$Q7,1,0)</f>
        <v>0</v>
      </c>
      <c r="Q7" s="16" t="n">
        <f aca="false">MIN(B7,F7,D7,D7,F7,H7)</f>
        <v>5390.2</v>
      </c>
      <c r="R7" s="14" t="n">
        <f aca="false">IF($Q7=0,"",(B7-$Q7)/$Q7)</f>
        <v>0.783867017921413</v>
      </c>
      <c r="S7" s="0" t="n">
        <f aca="false">IF($Q7=0,"",(D7-$Q7)/$Q7)</f>
        <v>0.352621424065897</v>
      </c>
      <c r="T7" s="0" t="n">
        <f aca="false">IF($Q7=0,"",(F7-$Q7)/$Q7)</f>
        <v>0</v>
      </c>
    </row>
    <row r="8" customFormat="false" ht="12.8" hidden="false" customHeight="false" outlineLevel="0" collapsed="false">
      <c r="A8" s="0" t="n">
        <v>1</v>
      </c>
      <c r="B8" s="0" t="n">
        <v>15167</v>
      </c>
      <c r="C8" s="0" t="n">
        <v>1</v>
      </c>
      <c r="D8" s="0" t="n">
        <v>6601.6</v>
      </c>
      <c r="E8" s="0" t="n">
        <v>811</v>
      </c>
      <c r="F8" s="12" t="n">
        <v>3495.6</v>
      </c>
      <c r="G8" s="0" t="n">
        <v>3720</v>
      </c>
      <c r="H8" s="0" t="n">
        <v>15167</v>
      </c>
      <c r="I8" s="0" t="n">
        <v>1</v>
      </c>
      <c r="J8" s="13" t="n">
        <f aca="false">IF($H8=0,0,($H8-B8)/$H8)</f>
        <v>0</v>
      </c>
      <c r="K8" s="13" t="n">
        <f aca="false">IF($H8=0,0,($H8-D8)/$H8)</f>
        <v>0.564739236500297</v>
      </c>
      <c r="L8" s="13" t="n">
        <f aca="false">IF($H8=0,0,($H8-F8)/$H8)</f>
        <v>0.769525944484737</v>
      </c>
      <c r="M8" s="14" t="n">
        <f aca="false">IF(B8=$Q8,1,0)</f>
        <v>0</v>
      </c>
      <c r="N8" s="0" t="n">
        <f aca="false">IF(D8=$Q8,1,0)</f>
        <v>0</v>
      </c>
      <c r="O8" s="0" t="n">
        <f aca="false">IF(F8=$Q8,1,0)</f>
        <v>1</v>
      </c>
      <c r="P8" s="15" t="n">
        <f aca="false">IF(H8=$Q8,1,0)</f>
        <v>0</v>
      </c>
      <c r="Q8" s="16" t="n">
        <f aca="false">MIN(B8,F8,D8,D8,F8,H8)</f>
        <v>3495.6</v>
      </c>
      <c r="R8" s="14" t="n">
        <f aca="false">IF($Q8=0,"",(B8-$Q8)/$Q8)</f>
        <v>3.33888316741046</v>
      </c>
      <c r="S8" s="0" t="n">
        <f aca="false">IF($Q8=0,"",(D8-$Q8)/$Q8)</f>
        <v>0.888545600183087</v>
      </c>
      <c r="T8" s="0" t="n">
        <f aca="false">IF($Q8=0,"",(F8-$Q8)/$Q8)</f>
        <v>0</v>
      </c>
    </row>
    <row r="9" customFormat="false" ht="12.8" hidden="false" customHeight="false" outlineLevel="0" collapsed="false">
      <c r="A9" s="0" t="n">
        <v>2</v>
      </c>
      <c r="B9" s="0" t="n">
        <v>43851</v>
      </c>
      <c r="C9" s="0" t="n">
        <v>0</v>
      </c>
      <c r="D9" s="0" t="n">
        <v>20871</v>
      </c>
      <c r="E9" s="0" t="n">
        <v>644</v>
      </c>
      <c r="F9" s="12" t="n">
        <v>14668</v>
      </c>
      <c r="G9" s="0" t="n">
        <v>3732</v>
      </c>
      <c r="H9" s="0" t="n">
        <v>43851</v>
      </c>
      <c r="I9" s="0" t="n">
        <v>0</v>
      </c>
      <c r="J9" s="13" t="n">
        <f aca="false">IF($H9=0,0,($H9-B9)/$H9)</f>
        <v>0</v>
      </c>
      <c r="K9" s="13" t="n">
        <f aca="false">IF($H9=0,0,($H9-D9)/$H9)</f>
        <v>0.524047342135869</v>
      </c>
      <c r="L9" s="13" t="n">
        <f aca="false">IF($H9=0,0,($H9-F9)/$H9)</f>
        <v>0.665503637317279</v>
      </c>
      <c r="M9" s="14" t="n">
        <f aca="false">IF(B9=$Q9,1,0)</f>
        <v>0</v>
      </c>
      <c r="N9" s="0" t="n">
        <f aca="false">IF(D9=$Q9,1,0)</f>
        <v>0</v>
      </c>
      <c r="O9" s="0" t="n">
        <f aca="false">IF(F9=$Q9,1,0)</f>
        <v>1</v>
      </c>
      <c r="P9" s="15" t="n">
        <f aca="false">IF(H9=$Q9,1,0)</f>
        <v>0</v>
      </c>
      <c r="Q9" s="16" t="n">
        <f aca="false">MIN(B9,F9,D9,D9,F9,H9)</f>
        <v>14668</v>
      </c>
      <c r="R9" s="14" t="n">
        <f aca="false">IF($Q9=0,"",(B9-$Q9)/$Q9)</f>
        <v>1.98956913007908</v>
      </c>
      <c r="S9" s="0" t="n">
        <f aca="false">IF($Q9=0,"",(D9-$Q9)/$Q9)</f>
        <v>0.422893373329697</v>
      </c>
      <c r="T9" s="0" t="n">
        <f aca="false">IF($Q9=0,"",(F9-$Q9)/$Q9)</f>
        <v>0</v>
      </c>
    </row>
    <row r="10" customFormat="false" ht="12.8" hidden="false" customHeight="false" outlineLevel="0" collapsed="false">
      <c r="A10" s="0" t="n">
        <v>3</v>
      </c>
      <c r="B10" s="0" t="n">
        <v>3843.8</v>
      </c>
      <c r="C10" s="0" t="n">
        <v>0</v>
      </c>
      <c r="D10" s="0" t="n">
        <v>3063.2</v>
      </c>
      <c r="E10" s="0" t="n">
        <v>880</v>
      </c>
      <c r="F10" s="12" t="n">
        <v>2343.8</v>
      </c>
      <c r="G10" s="0" t="n">
        <v>3743</v>
      </c>
      <c r="H10" s="0" t="n">
        <v>3843.8</v>
      </c>
      <c r="I10" s="0" t="n">
        <v>0</v>
      </c>
      <c r="J10" s="13" t="n">
        <f aca="false">IF($H10=0,0,($H10-B10)/$H10)</f>
        <v>0</v>
      </c>
      <c r="K10" s="13" t="n">
        <f aca="false">IF($H10=0,0,($H10-D10)/$H10)</f>
        <v>0.203080285134502</v>
      </c>
      <c r="L10" s="13" t="n">
        <f aca="false">IF($H10=0,0,($H10-F10)/$H10)</f>
        <v>0.390238826161611</v>
      </c>
      <c r="M10" s="14" t="n">
        <f aca="false">IF(B10=$Q10,1,0)</f>
        <v>0</v>
      </c>
      <c r="N10" s="0" t="n">
        <f aca="false">IF(D10=$Q10,1,0)</f>
        <v>0</v>
      </c>
      <c r="O10" s="0" t="n">
        <f aca="false">IF(F10=$Q10,1,0)</f>
        <v>1</v>
      </c>
      <c r="P10" s="15" t="n">
        <f aca="false">IF(H10=$Q10,1,0)</f>
        <v>0</v>
      </c>
      <c r="Q10" s="16" t="n">
        <f aca="false">MIN(B10,F10,D10,D10,F10,H10)</f>
        <v>2343.8</v>
      </c>
      <c r="R10" s="14" t="n">
        <f aca="false">IF($Q10=0,"",(B10-$Q10)/$Q10)</f>
        <v>0.639986346957932</v>
      </c>
      <c r="S10" s="0" t="n">
        <f aca="false">IF($Q10=0,"",(D10-$Q10)/$Q10)</f>
        <v>0.306937452001024</v>
      </c>
      <c r="T10" s="0" t="n">
        <f aca="false">IF($Q10=0,"",(F10-$Q10)/$Q10)</f>
        <v>0</v>
      </c>
    </row>
    <row r="11" customFormat="false" ht="12.8" hidden="false" customHeight="false" outlineLevel="0" collapsed="false">
      <c r="A11" s="0" t="n">
        <v>4</v>
      </c>
      <c r="B11" s="0" t="n">
        <v>1843.2</v>
      </c>
      <c r="C11" s="0" t="n">
        <v>0</v>
      </c>
      <c r="D11" s="0" t="n">
        <v>1357.7</v>
      </c>
      <c r="E11" s="0" t="n">
        <v>896</v>
      </c>
      <c r="F11" s="12" t="n">
        <v>903.5</v>
      </c>
      <c r="G11" s="0" t="n">
        <v>3710</v>
      </c>
      <c r="H11" s="0" t="n">
        <v>1843.2</v>
      </c>
      <c r="I11" s="0" t="n">
        <v>0</v>
      </c>
      <c r="J11" s="13" t="n">
        <f aca="false">IF($H11=0,0,($H11-B11)/$H11)</f>
        <v>0</v>
      </c>
      <c r="K11" s="13" t="n">
        <f aca="false">IF($H11=0,0,($H11-D11)/$H11)</f>
        <v>0.263400607638889</v>
      </c>
      <c r="L11" s="13" t="n">
        <f aca="false">IF($H11=0,0,($H11-F11)/$H11)</f>
        <v>0.509819878472222</v>
      </c>
      <c r="M11" s="14" t="n">
        <f aca="false">IF(B11=$Q11,1,0)</f>
        <v>0</v>
      </c>
      <c r="N11" s="0" t="n">
        <f aca="false">IF(D11=$Q11,1,0)</f>
        <v>0</v>
      </c>
      <c r="O11" s="0" t="n">
        <f aca="false">IF(F11=$Q11,1,0)</f>
        <v>1</v>
      </c>
      <c r="P11" s="15" t="n">
        <f aca="false">IF(H11=$Q11,1,0)</f>
        <v>0</v>
      </c>
      <c r="Q11" s="16" t="n">
        <f aca="false">MIN(B11,F11,D11,D11,F11,H11)</f>
        <v>903.5</v>
      </c>
      <c r="R11" s="14" t="n">
        <f aca="false">IF($Q11=0,"",(B11-$Q11)/$Q11)</f>
        <v>1.04006640841173</v>
      </c>
      <c r="S11" s="0" t="n">
        <f aca="false">IF($Q11=0,"",(D11-$Q11)/$Q11)</f>
        <v>0.502711676812396</v>
      </c>
      <c r="T11" s="0" t="n">
        <f aca="false">IF($Q11=0,"",(F11-$Q11)/$Q11)</f>
        <v>0</v>
      </c>
    </row>
    <row r="12" customFormat="false" ht="12.8" hidden="false" customHeight="false" outlineLevel="0" collapsed="false">
      <c r="A12" s="0" t="n">
        <v>5</v>
      </c>
      <c r="B12" s="0" t="n">
        <v>6113.3</v>
      </c>
      <c r="C12" s="0" t="n">
        <v>0</v>
      </c>
      <c r="D12" s="0" t="n">
        <v>4900.7</v>
      </c>
      <c r="E12" s="0" t="n">
        <v>859</v>
      </c>
      <c r="F12" s="12" t="n">
        <v>3453</v>
      </c>
      <c r="G12" s="0" t="n">
        <v>3735</v>
      </c>
      <c r="H12" s="0" t="n">
        <v>6113.3</v>
      </c>
      <c r="I12" s="0" t="n">
        <v>0</v>
      </c>
      <c r="J12" s="13" t="n">
        <f aca="false">IF($H12=0,0,($H12-B12)/$H12)</f>
        <v>0</v>
      </c>
      <c r="K12" s="13" t="n">
        <f aca="false">IF($H12=0,0,($H12-D12)/$H12)</f>
        <v>0.198354407603095</v>
      </c>
      <c r="L12" s="13" t="n">
        <f aca="false">IF($H12=0,0,($H12-F12)/$H12)</f>
        <v>0.435165949650761</v>
      </c>
      <c r="M12" s="14" t="n">
        <f aca="false">IF(B12=$Q12,1,0)</f>
        <v>0</v>
      </c>
      <c r="N12" s="0" t="n">
        <f aca="false">IF(D12=$Q12,1,0)</f>
        <v>0</v>
      </c>
      <c r="O12" s="0" t="n">
        <f aca="false">IF(F12=$Q12,1,0)</f>
        <v>1</v>
      </c>
      <c r="P12" s="15" t="n">
        <f aca="false">IF(H12=$Q12,1,0)</f>
        <v>0</v>
      </c>
      <c r="Q12" s="16" t="n">
        <f aca="false">MIN(B12,F12,D12,D12,F12,H12)</f>
        <v>3453</v>
      </c>
      <c r="R12" s="14" t="n">
        <f aca="false">IF($Q12=0,"",(B12-$Q12)/$Q12)</f>
        <v>0.770431508832899</v>
      </c>
      <c r="S12" s="0" t="n">
        <f aca="false">IF($Q12=0,"",(D12-$Q12)/$Q12)</f>
        <v>0.419258615696496</v>
      </c>
      <c r="T12" s="0" t="n">
        <f aca="false">IF($Q12=0,"",(F12-$Q12)/$Q12)</f>
        <v>0</v>
      </c>
    </row>
    <row r="13" customFormat="false" ht="12.8" hidden="false" customHeight="false" outlineLevel="0" collapsed="false">
      <c r="A13" s="0" t="n">
        <v>6</v>
      </c>
      <c r="B13" s="0" t="n">
        <v>479.41</v>
      </c>
      <c r="C13" s="0" t="n">
        <v>1</v>
      </c>
      <c r="D13" s="0" t="n">
        <v>255.33</v>
      </c>
      <c r="E13" s="0" t="n">
        <v>3139</v>
      </c>
      <c r="F13" s="12" t="n">
        <v>164.08</v>
      </c>
      <c r="G13" s="0" t="n">
        <v>7461</v>
      </c>
      <c r="H13" s="0" t="n">
        <v>479.41</v>
      </c>
      <c r="I13" s="0" t="n">
        <v>1</v>
      </c>
      <c r="J13" s="13" t="n">
        <f aca="false">IF($H13=0,0,($H13-B13)/$H13)</f>
        <v>0</v>
      </c>
      <c r="K13" s="13" t="n">
        <f aca="false">IF($H13=0,0,($H13-D13)/$H13)</f>
        <v>0.467407855489039</v>
      </c>
      <c r="L13" s="13" t="n">
        <f aca="false">IF($H13=0,0,($H13-F13)/$H13)</f>
        <v>0.657745979433053</v>
      </c>
      <c r="M13" s="14" t="n">
        <f aca="false">IF(B13=$Q13,1,0)</f>
        <v>0</v>
      </c>
      <c r="N13" s="0" t="n">
        <f aca="false">IF(D13=$Q13,1,0)</f>
        <v>0</v>
      </c>
      <c r="O13" s="0" t="n">
        <f aca="false">IF(F13=$Q13,1,0)</f>
        <v>1</v>
      </c>
      <c r="P13" s="15" t="n">
        <f aca="false">IF(H13=$Q13,1,0)</f>
        <v>0</v>
      </c>
      <c r="Q13" s="16" t="n">
        <f aca="false">MIN(B13,F13,D13,D13,F13,H13)</f>
        <v>164.08</v>
      </c>
      <c r="R13" s="14" t="n">
        <f aca="false">IF($Q13=0,"",(B13-$Q13)/$Q13)</f>
        <v>1.92180643588493</v>
      </c>
      <c r="S13" s="0" t="n">
        <f aca="false">IF($Q13=0,"",(D13-$Q13)/$Q13)</f>
        <v>0.556131155533886</v>
      </c>
      <c r="T13" s="0" t="n">
        <f aca="false">IF($Q13=0,"",(F13-$Q13)/$Q13)</f>
        <v>0</v>
      </c>
    </row>
    <row r="14" customFormat="false" ht="12.8" hidden="false" customHeight="false" outlineLevel="0" collapsed="false">
      <c r="A14" s="0" t="n">
        <v>7</v>
      </c>
      <c r="B14" s="0" t="n">
        <v>85751</v>
      </c>
      <c r="C14" s="0" t="n">
        <v>0</v>
      </c>
      <c r="D14" s="0" t="n">
        <v>30713</v>
      </c>
      <c r="E14" s="0" t="n">
        <v>4316</v>
      </c>
      <c r="F14" s="12" t="n">
        <v>22047</v>
      </c>
      <c r="G14" s="0" t="n">
        <v>7474</v>
      </c>
      <c r="H14" s="0" t="n">
        <v>85751</v>
      </c>
      <c r="I14" s="0" t="n">
        <v>0</v>
      </c>
      <c r="J14" s="13" t="n">
        <f aca="false">IF($H14=0,0,($H14-B14)/$H14)</f>
        <v>0</v>
      </c>
      <c r="K14" s="13" t="n">
        <f aca="false">IF($H14=0,0,($H14-D14)/$H14)</f>
        <v>0.641835080640459</v>
      </c>
      <c r="L14" s="13" t="n">
        <f aca="false">IF($H14=0,0,($H14-F14)/$H14)</f>
        <v>0.742895126587445</v>
      </c>
      <c r="M14" s="14" t="n">
        <f aca="false">IF(B14=$Q14,1,0)</f>
        <v>0</v>
      </c>
      <c r="N14" s="0" t="n">
        <f aca="false">IF(D14=$Q14,1,0)</f>
        <v>0</v>
      </c>
      <c r="O14" s="0" t="n">
        <f aca="false">IF(F14=$Q14,1,0)</f>
        <v>1</v>
      </c>
      <c r="P14" s="15" t="n">
        <f aca="false">IF(H14=$Q14,1,0)</f>
        <v>0</v>
      </c>
      <c r="Q14" s="16" t="n">
        <f aca="false">MIN(B14,F14,D14,D14,F14,H14)</f>
        <v>22047</v>
      </c>
      <c r="R14" s="14" t="n">
        <f aca="false">IF($Q14=0,"",(B14-$Q14)/$Q14)</f>
        <v>2.88946341905928</v>
      </c>
      <c r="S14" s="0" t="n">
        <f aca="false">IF($Q14=0,"",(D14-$Q14)/$Q14)</f>
        <v>0.393069351839253</v>
      </c>
      <c r="T14" s="0" t="n">
        <f aca="false">IF($Q14=0,"",(F14-$Q14)/$Q14)</f>
        <v>0</v>
      </c>
    </row>
    <row r="15" customFormat="false" ht="12.8" hidden="false" customHeight="false" outlineLevel="0" collapsed="false">
      <c r="A15" s="0" t="n">
        <v>8</v>
      </c>
      <c r="B15" s="0" t="n">
        <v>19009</v>
      </c>
      <c r="C15" s="0" t="n">
        <v>1</v>
      </c>
      <c r="D15" s="0" t="n">
        <v>3286.5</v>
      </c>
      <c r="E15" s="0" t="n">
        <v>2627</v>
      </c>
      <c r="F15" s="12" t="n">
        <v>703.67</v>
      </c>
      <c r="G15" s="0" t="n">
        <v>7442</v>
      </c>
      <c r="H15" s="0" t="n">
        <v>19009</v>
      </c>
      <c r="I15" s="0" t="n">
        <v>1</v>
      </c>
      <c r="J15" s="13" t="n">
        <f aca="false">IF($H15=0,0,($H15-B15)/$H15)</f>
        <v>0</v>
      </c>
      <c r="K15" s="13" t="n">
        <f aca="false">IF($H15=0,0,($H15-D15)/$H15)</f>
        <v>0.827108211899626</v>
      </c>
      <c r="L15" s="13" t="n">
        <f aca="false">IF($H15=0,0,($H15-F15)/$H15)</f>
        <v>0.962982271555579</v>
      </c>
      <c r="M15" s="14" t="n">
        <f aca="false">IF(B15=$Q15,1,0)</f>
        <v>0</v>
      </c>
      <c r="N15" s="0" t="n">
        <f aca="false">IF(D15=$Q15,1,0)</f>
        <v>0</v>
      </c>
      <c r="O15" s="0" t="n">
        <f aca="false">IF(F15=$Q15,1,0)</f>
        <v>1</v>
      </c>
      <c r="P15" s="15" t="n">
        <f aca="false">IF(H15=$Q15,1,0)</f>
        <v>0</v>
      </c>
      <c r="Q15" s="16" t="n">
        <f aca="false">MIN(B15,F15,D15,D15,F15,H15)</f>
        <v>703.67</v>
      </c>
      <c r="R15" s="14" t="n">
        <f aca="false">IF($Q15=0,"",(B15-$Q15)/$Q15)</f>
        <v>26.0140833060952</v>
      </c>
      <c r="S15" s="0" t="n">
        <f aca="false">IF($Q15=0,"",(D15-$Q15)/$Q15)</f>
        <v>3.67051316668325</v>
      </c>
      <c r="T15" s="0" t="n">
        <f aca="false">IF($Q15=0,"",(F15-$Q15)/$Q15)</f>
        <v>0</v>
      </c>
    </row>
    <row r="16" customFormat="false" ht="12.8" hidden="false" customHeight="false" outlineLevel="0" collapsed="false">
      <c r="A16" s="0" t="n">
        <v>9</v>
      </c>
      <c r="B16" s="0" t="n">
        <v>11517</v>
      </c>
      <c r="C16" s="0" t="n">
        <v>0</v>
      </c>
      <c r="D16" s="0" t="n">
        <v>7729.6</v>
      </c>
      <c r="E16" s="0" t="n">
        <v>4471</v>
      </c>
      <c r="F16" s="12" t="n">
        <v>5140.7</v>
      </c>
      <c r="G16" s="0" t="n">
        <v>7523</v>
      </c>
      <c r="H16" s="0" t="n">
        <v>11517</v>
      </c>
      <c r="I16" s="0" t="n">
        <v>0</v>
      </c>
      <c r="J16" s="13" t="n">
        <f aca="false">IF($H16=0,0,($H16-B16)/$H16)</f>
        <v>0</v>
      </c>
      <c r="K16" s="13" t="n">
        <f aca="false">IF($H16=0,0,($H16-D16)/$H16)</f>
        <v>0.328852999913172</v>
      </c>
      <c r="L16" s="13" t="n">
        <f aca="false">IF($H16=0,0,($H16-F16)/$H16)</f>
        <v>0.553642441608058</v>
      </c>
      <c r="M16" s="14" t="n">
        <f aca="false">IF(B16=$Q16,1,0)</f>
        <v>0</v>
      </c>
      <c r="N16" s="0" t="n">
        <f aca="false">IF(D16=$Q16,1,0)</f>
        <v>0</v>
      </c>
      <c r="O16" s="0" t="n">
        <f aca="false">IF(F16=$Q16,1,0)</f>
        <v>1</v>
      </c>
      <c r="P16" s="15" t="n">
        <f aca="false">IF(H16=$Q16,1,0)</f>
        <v>0</v>
      </c>
      <c r="Q16" s="16" t="n">
        <f aca="false">MIN(B16,F16,D16,D16,F16,H16)</f>
        <v>5140.7</v>
      </c>
      <c r="R16" s="14" t="n">
        <f aca="false">IF($Q16=0,"",(B16-$Q16)/$Q16)</f>
        <v>1.24035637170035</v>
      </c>
      <c r="S16" s="0" t="n">
        <f aca="false">IF($Q16=0,"",(D16-$Q16)/$Q16)</f>
        <v>0.503608457992102</v>
      </c>
      <c r="T16" s="0" t="n">
        <f aca="false">IF($Q16=0,"",(F16-$Q16)/$Q16)</f>
        <v>0</v>
      </c>
    </row>
    <row r="17" customFormat="false" ht="12.8" hidden="false" customHeight="false" outlineLevel="0" collapsed="false">
      <c r="A17" s="0" t="n">
        <v>10</v>
      </c>
      <c r="B17" s="0" t="n">
        <v>3440.3</v>
      </c>
      <c r="C17" s="0" t="n">
        <v>0</v>
      </c>
      <c r="D17" s="0" t="n">
        <v>2161.3</v>
      </c>
      <c r="E17" s="0" t="n">
        <v>4292</v>
      </c>
      <c r="F17" s="12" t="n">
        <v>1450.4</v>
      </c>
      <c r="G17" s="0" t="n">
        <v>7418</v>
      </c>
      <c r="H17" s="0" t="n">
        <v>3440.3</v>
      </c>
      <c r="I17" s="0" t="n">
        <v>0</v>
      </c>
      <c r="J17" s="13" t="n">
        <f aca="false">IF($H17=0,0,($H17-B17)/$H17)</f>
        <v>0</v>
      </c>
      <c r="K17" s="13" t="n">
        <f aca="false">IF($H17=0,0,($H17-D17)/$H17)</f>
        <v>0.37176990378746</v>
      </c>
      <c r="L17" s="13" t="n">
        <f aca="false">IF($H17=0,0,($H17-F17)/$H17)</f>
        <v>0.578408859692469</v>
      </c>
      <c r="M17" s="14" t="n">
        <f aca="false">IF(B17=$Q17,1,0)</f>
        <v>0</v>
      </c>
      <c r="N17" s="0" t="n">
        <f aca="false">IF(D17=$Q17,1,0)</f>
        <v>0</v>
      </c>
      <c r="O17" s="0" t="n">
        <f aca="false">IF(F17=$Q17,1,0)</f>
        <v>1</v>
      </c>
      <c r="P17" s="15" t="n">
        <f aca="false">IF(H17=$Q17,1,0)</f>
        <v>0</v>
      </c>
      <c r="Q17" s="16" t="n">
        <f aca="false">MIN(B17,F17,D17,D17,F17,H17)</f>
        <v>1450.4</v>
      </c>
      <c r="R17" s="14" t="n">
        <f aca="false">IF($Q17=0,"",(B17-$Q17)/$Q17)</f>
        <v>1.37196635410921</v>
      </c>
      <c r="S17" s="0" t="n">
        <f aca="false">IF($Q17=0,"",(D17-$Q17)/$Q17)</f>
        <v>0.490140650854937</v>
      </c>
      <c r="T17" s="0" t="n">
        <f aca="false">IF($Q17=0,"",(F17-$Q17)/$Q17)</f>
        <v>0</v>
      </c>
    </row>
    <row r="18" customFormat="false" ht="12.8" hidden="false" customHeight="false" outlineLevel="0" collapsed="false">
      <c r="A18" s="0" t="n">
        <v>11</v>
      </c>
      <c r="B18" s="0" t="n">
        <v>1577.8</v>
      </c>
      <c r="C18" s="0" t="n">
        <v>0</v>
      </c>
      <c r="D18" s="0" t="n">
        <v>1240.2</v>
      </c>
      <c r="E18" s="0" t="n">
        <v>4888</v>
      </c>
      <c r="F18" s="12" t="n">
        <v>905.16</v>
      </c>
      <c r="G18" s="0" t="n">
        <v>7408</v>
      </c>
      <c r="H18" s="0" t="n">
        <v>1577.8</v>
      </c>
      <c r="I18" s="0" t="n">
        <v>0</v>
      </c>
      <c r="J18" s="13" t="n">
        <f aca="false">IF($H18=0,0,($H18-B18)/$H18)</f>
        <v>0</v>
      </c>
      <c r="K18" s="13" t="n">
        <f aca="false">IF($H18=0,0,($H18-D18)/$H18)</f>
        <v>0.213968817340601</v>
      </c>
      <c r="L18" s="13" t="n">
        <f aca="false">IF($H18=0,0,($H18-F18)/$H18)</f>
        <v>0.426315122322221</v>
      </c>
      <c r="M18" s="14" t="n">
        <f aca="false">IF(B18=$Q18,1,0)</f>
        <v>0</v>
      </c>
      <c r="N18" s="0" t="n">
        <f aca="false">IF(D18=$Q18,1,0)</f>
        <v>0</v>
      </c>
      <c r="O18" s="0" t="n">
        <f aca="false">IF(F18=$Q18,1,0)</f>
        <v>1</v>
      </c>
      <c r="P18" s="15" t="n">
        <f aca="false">IF(H18=$Q18,1,0)</f>
        <v>0</v>
      </c>
      <c r="Q18" s="16" t="n">
        <f aca="false">MIN(B18,F18,D18,D18,F18,H18)</f>
        <v>905.16</v>
      </c>
      <c r="R18" s="14" t="n">
        <f aca="false">IF($Q18=0,"",(B18-$Q18)/$Q18)</f>
        <v>0.743117238941182</v>
      </c>
      <c r="S18" s="0" t="n">
        <f aca="false">IF($Q18=0,"",(D18-$Q18)/$Q18)</f>
        <v>0.370144504838924</v>
      </c>
      <c r="T18" s="0" t="n">
        <f aca="false">IF($Q18=0,"",(F18-$Q18)/$Q18)</f>
        <v>0</v>
      </c>
    </row>
    <row r="19" customFormat="false" ht="12.8" hidden="false" customHeight="false" outlineLevel="0" collapsed="false">
      <c r="A19" s="0" t="n">
        <v>12</v>
      </c>
      <c r="B19" s="0" t="n">
        <v>1131.6</v>
      </c>
      <c r="C19" s="0" t="n">
        <v>0</v>
      </c>
      <c r="D19" s="0" t="n">
        <v>917.25</v>
      </c>
      <c r="E19" s="0" t="n">
        <v>10306</v>
      </c>
      <c r="F19" s="12" t="n">
        <v>629.83</v>
      </c>
      <c r="G19" s="0" t="n">
        <v>11211</v>
      </c>
      <c r="H19" s="0" t="n">
        <v>1131.6</v>
      </c>
      <c r="I19" s="0" t="n">
        <v>0</v>
      </c>
      <c r="J19" s="13" t="n">
        <f aca="false">IF($H19=0,0,($H19-B19)/$H19)</f>
        <v>0</v>
      </c>
      <c r="K19" s="13" t="n">
        <f aca="false">IF($H19=0,0,($H19-D19)/$H19)</f>
        <v>0.189422057264051</v>
      </c>
      <c r="L19" s="13" t="n">
        <f aca="false">IF($H19=0,0,($H19-F19)/$H19)</f>
        <v>0.44341640155532</v>
      </c>
      <c r="M19" s="14" t="n">
        <f aca="false">IF(B19=$Q19,1,0)</f>
        <v>0</v>
      </c>
      <c r="N19" s="0" t="n">
        <f aca="false">IF(D19=$Q19,1,0)</f>
        <v>0</v>
      </c>
      <c r="O19" s="0" t="n">
        <f aca="false">IF(F19=$Q19,1,0)</f>
        <v>1</v>
      </c>
      <c r="P19" s="15" t="n">
        <f aca="false">IF(H19=$Q19,1,0)</f>
        <v>0</v>
      </c>
      <c r="Q19" s="16" t="n">
        <f aca="false">MIN(B19,F19,D19,D19,F19,H19)</f>
        <v>629.83</v>
      </c>
      <c r="R19" s="14" t="n">
        <f aca="false">IF($Q19=0,"",(B19-$Q19)/$Q19)</f>
        <v>0.796675293333121</v>
      </c>
      <c r="S19" s="0" t="n">
        <f aca="false">IF($Q19=0,"",(D19-$Q19)/$Q19)</f>
        <v>0.45634536303447</v>
      </c>
      <c r="T19" s="0" t="n">
        <f aca="false">IF($Q19=0,"",(F19-$Q19)/$Q19)</f>
        <v>0</v>
      </c>
    </row>
    <row r="20" customFormat="false" ht="12.8" hidden="false" customHeight="false" outlineLevel="0" collapsed="false">
      <c r="A20" s="0" t="n">
        <v>13</v>
      </c>
      <c r="B20" s="0" t="n">
        <v>34238</v>
      </c>
      <c r="C20" s="0" t="n">
        <v>0</v>
      </c>
      <c r="D20" s="0" t="n">
        <v>10477</v>
      </c>
      <c r="E20" s="0" t="n">
        <v>13277</v>
      </c>
      <c r="F20" s="12" t="n">
        <v>7856.3</v>
      </c>
      <c r="G20" s="0" t="n">
        <v>11344</v>
      </c>
      <c r="H20" s="0" t="n">
        <v>34238</v>
      </c>
      <c r="I20" s="0" t="n">
        <v>0</v>
      </c>
      <c r="J20" s="13" t="n">
        <f aca="false">IF($H20=0,0,($H20-B20)/$H20)</f>
        <v>0</v>
      </c>
      <c r="K20" s="13" t="n">
        <f aca="false">IF($H20=0,0,($H20-D20)/$H20)</f>
        <v>0.693994976342076</v>
      </c>
      <c r="L20" s="13" t="n">
        <f aca="false">IF($H20=0,0,($H20-F20)/$H20)</f>
        <v>0.770538582861148</v>
      </c>
      <c r="M20" s="14" t="n">
        <f aca="false">IF(B20=$Q20,1,0)</f>
        <v>0</v>
      </c>
      <c r="N20" s="0" t="n">
        <f aca="false">IF(D20=$Q20,1,0)</f>
        <v>0</v>
      </c>
      <c r="O20" s="0" t="n">
        <f aca="false">IF(F20=$Q20,1,0)</f>
        <v>1</v>
      </c>
      <c r="P20" s="15" t="n">
        <f aca="false">IF(H20=$Q20,1,0)</f>
        <v>0</v>
      </c>
      <c r="Q20" s="16" t="n">
        <f aca="false">MIN(B20,F20,D20,D20,F20,H20)</f>
        <v>7856.3</v>
      </c>
      <c r="R20" s="14" t="n">
        <f aca="false">IF($Q20=0,"",(B20-$Q20)/$Q20)</f>
        <v>3.35803113424895</v>
      </c>
      <c r="S20" s="0" t="n">
        <f aca="false">IF($Q20=0,"",(D20-$Q20)/$Q20)</f>
        <v>0.333579420337818</v>
      </c>
      <c r="T20" s="0" t="n">
        <f aca="false">IF($Q20=0,"",(F20-$Q20)/$Q20)</f>
        <v>0</v>
      </c>
    </row>
    <row r="21" customFormat="false" ht="12.8" hidden="false" customHeight="false" outlineLevel="0" collapsed="false">
      <c r="A21" s="0" t="n">
        <v>14</v>
      </c>
      <c r="B21" s="0" t="n">
        <v>190420</v>
      </c>
      <c r="C21" s="0" t="n">
        <v>0</v>
      </c>
      <c r="D21" s="0" t="n">
        <v>37741</v>
      </c>
      <c r="E21" s="0" t="n">
        <v>9098</v>
      </c>
      <c r="F21" s="12" t="n">
        <v>6709.4</v>
      </c>
      <c r="G21" s="0" t="n">
        <v>11497</v>
      </c>
      <c r="H21" s="0" t="n">
        <v>190420</v>
      </c>
      <c r="I21" s="0" t="n">
        <v>0</v>
      </c>
      <c r="J21" s="13" t="n">
        <f aca="false">IF($H21=0,0,($H21-B21)/$H21)</f>
        <v>0</v>
      </c>
      <c r="K21" s="13" t="n">
        <f aca="false">IF($H21=0,0,($H21-D21)/$H21)</f>
        <v>0.801801281378006</v>
      </c>
      <c r="L21" s="13" t="n">
        <f aca="false">IF($H21=0,0,($H21-F21)/$H21)</f>
        <v>0.964765255750446</v>
      </c>
      <c r="M21" s="14" t="n">
        <f aca="false">IF(B21=$Q21,1,0)</f>
        <v>0</v>
      </c>
      <c r="N21" s="0" t="n">
        <f aca="false">IF(D21=$Q21,1,0)</f>
        <v>0</v>
      </c>
      <c r="O21" s="0" t="n">
        <f aca="false">IF(F21=$Q21,1,0)</f>
        <v>1</v>
      </c>
      <c r="P21" s="15" t="n">
        <f aca="false">IF(H21=$Q21,1,0)</f>
        <v>0</v>
      </c>
      <c r="Q21" s="16" t="n">
        <f aca="false">MIN(B21,F21,D21,D21,F21,H21)</f>
        <v>6709.4</v>
      </c>
      <c r="R21" s="14" t="n">
        <f aca="false">IF($Q21=0,"",(B21-$Q21)/$Q21)</f>
        <v>27.381077294542</v>
      </c>
      <c r="S21" s="0" t="n">
        <f aca="false">IF($Q21=0,"",(D21-$Q21)/$Q21)</f>
        <v>4.62509315288998</v>
      </c>
      <c r="T21" s="0" t="n">
        <f aca="false">IF($Q21=0,"",(F21-$Q21)/$Q21)</f>
        <v>0</v>
      </c>
    </row>
    <row r="22" customFormat="false" ht="12.8" hidden="false" customHeight="false" outlineLevel="0" collapsed="false">
      <c r="A22" s="0" t="n">
        <v>15</v>
      </c>
      <c r="B22" s="0" t="n">
        <v>1260.2</v>
      </c>
      <c r="C22" s="0" t="n">
        <v>0</v>
      </c>
      <c r="D22" s="0" t="n">
        <v>175.75</v>
      </c>
      <c r="E22" s="0" t="n">
        <v>7809</v>
      </c>
      <c r="F22" s="12" t="n">
        <v>46.583</v>
      </c>
      <c r="G22" s="0" t="n">
        <v>11332</v>
      </c>
      <c r="H22" s="0" t="n">
        <v>1260.2</v>
      </c>
      <c r="I22" s="0" t="n">
        <v>0</v>
      </c>
      <c r="J22" s="13" t="n">
        <f aca="false">IF($H22=0,0,($H22-B22)/$H22)</f>
        <v>0</v>
      </c>
      <c r="K22" s="13" t="n">
        <f aca="false">IF($H22=0,0,($H22-D22)/$H22)</f>
        <v>0.860538009839708</v>
      </c>
      <c r="L22" s="13" t="n">
        <f aca="false">IF($H22=0,0,($H22-F22)/$H22)</f>
        <v>0.963035232502777</v>
      </c>
      <c r="M22" s="14" t="n">
        <f aca="false">IF(B22=$Q22,1,0)</f>
        <v>0</v>
      </c>
      <c r="N22" s="0" t="n">
        <f aca="false">IF(D22=$Q22,1,0)</f>
        <v>0</v>
      </c>
      <c r="O22" s="0" t="n">
        <f aca="false">IF(F22=$Q22,1,0)</f>
        <v>1</v>
      </c>
      <c r="P22" s="15" t="n">
        <f aca="false">IF(H22=$Q22,1,0)</f>
        <v>0</v>
      </c>
      <c r="Q22" s="16" t="n">
        <f aca="false">MIN(B22,F22,D22,D22,F22,H22)</f>
        <v>46.583</v>
      </c>
      <c r="R22" s="14" t="n">
        <f aca="false">IF($Q22=0,"",(B22-$Q22)/$Q22)</f>
        <v>26.052787497585</v>
      </c>
      <c r="S22" s="0" t="n">
        <f aca="false">IF($Q22=0,"",(D22-$Q22)/$Q22)</f>
        <v>2.77283558379666</v>
      </c>
      <c r="T22" s="0" t="n">
        <f aca="false">IF($Q22=0,"",(F22-$Q22)/$Q22)</f>
        <v>0</v>
      </c>
    </row>
    <row r="23" customFormat="false" ht="12.8" hidden="false" customHeight="false" outlineLevel="0" collapsed="false">
      <c r="A23" s="0" t="n">
        <v>16</v>
      </c>
      <c r="B23" s="0" t="n">
        <v>404.42</v>
      </c>
      <c r="C23" s="0" t="n">
        <v>0</v>
      </c>
      <c r="D23" s="0" t="n">
        <v>0</v>
      </c>
      <c r="E23" s="0" t="n">
        <v>25</v>
      </c>
      <c r="F23" s="12" t="n">
        <v>0</v>
      </c>
      <c r="G23" s="0" t="n">
        <v>39</v>
      </c>
      <c r="H23" s="0" t="n">
        <v>404.42</v>
      </c>
      <c r="I23" s="0" t="n">
        <v>0</v>
      </c>
      <c r="J23" s="13" t="n">
        <f aca="false">IF($H23=0,0,($H23-B23)/$H23)</f>
        <v>0</v>
      </c>
      <c r="K23" s="13" t="n">
        <f aca="false">IF($H23=0,0,($H23-D23)/$H23)</f>
        <v>1</v>
      </c>
      <c r="L23" s="13" t="n">
        <f aca="false">IF($H23=0,0,($H23-F23)/$H23)</f>
        <v>1</v>
      </c>
      <c r="M23" s="14" t="n">
        <f aca="false">IF(B23=$Q23,1,0)</f>
        <v>0</v>
      </c>
      <c r="N23" s="0" t="n">
        <f aca="false">IF(D23=$Q23,1,0)</f>
        <v>1</v>
      </c>
      <c r="O23" s="0" t="n">
        <f aca="false">IF(F23=$Q23,1,0)</f>
        <v>1</v>
      </c>
      <c r="P23" s="15" t="n">
        <f aca="false">IF(H23=$Q23,1,0)</f>
        <v>0</v>
      </c>
      <c r="Q23" s="16" t="n">
        <f aca="false">MIN(B23,F23,D23,D23,F23,H23)</f>
        <v>0</v>
      </c>
      <c r="R23" s="14" t="str">
        <f aca="false">IF($Q23=0,"",(B23-$Q23)/$Q23)</f>
        <v/>
      </c>
      <c r="S23" s="0" t="str">
        <f aca="false">IF($Q23=0,"",(D23-$Q23)/$Q23)</f>
        <v/>
      </c>
      <c r="T23" s="0" t="str">
        <f aca="false">IF($Q23=0,"",(F23-$Q23)/$Q23)</f>
        <v/>
      </c>
    </row>
    <row r="24" customFormat="false" ht="12.8" hidden="false" customHeight="false" outlineLevel="0" collapsed="false">
      <c r="A24" s="0" t="n">
        <v>17</v>
      </c>
      <c r="B24" s="0" t="n">
        <v>16095</v>
      </c>
      <c r="C24" s="0" t="n">
        <v>0</v>
      </c>
      <c r="D24" s="0" t="n">
        <v>9819.8</v>
      </c>
      <c r="E24" s="0" t="n">
        <v>15654</v>
      </c>
      <c r="F24" s="12" t="n">
        <v>4989.4</v>
      </c>
      <c r="G24" s="0" t="n">
        <v>11553</v>
      </c>
      <c r="H24" s="0" t="n">
        <v>16095</v>
      </c>
      <c r="I24" s="0" t="n">
        <v>0</v>
      </c>
      <c r="J24" s="13" t="n">
        <f aca="false">IF($H24=0,0,($H24-B24)/$H24)</f>
        <v>0</v>
      </c>
      <c r="K24" s="13" t="n">
        <f aca="false">IF($H24=0,0,($H24-D24)/$H24)</f>
        <v>0.389885057471264</v>
      </c>
      <c r="L24" s="13" t="n">
        <f aca="false">IF($H24=0,0,($H24-F24)/$H24)</f>
        <v>0.690003106554831</v>
      </c>
      <c r="M24" s="14" t="n">
        <f aca="false">IF(B24=$Q24,1,0)</f>
        <v>0</v>
      </c>
      <c r="N24" s="0" t="n">
        <f aca="false">IF(D24=$Q24,1,0)</f>
        <v>0</v>
      </c>
      <c r="O24" s="0" t="n">
        <f aca="false">IF(F24=$Q24,1,0)</f>
        <v>1</v>
      </c>
      <c r="P24" s="15" t="n">
        <f aca="false">IF(H24=$Q24,1,0)</f>
        <v>0</v>
      </c>
      <c r="Q24" s="16" t="n">
        <f aca="false">MIN(B24,F24,D24,D24,F24,H24)</f>
        <v>4989.4</v>
      </c>
      <c r="R24" s="14" t="n">
        <f aca="false">IF($Q24=0,"",(B24-$Q24)/$Q24)</f>
        <v>2.2258387782098</v>
      </c>
      <c r="S24" s="0" t="n">
        <f aca="false">IF($Q24=0,"",(D24-$Q24)/$Q24)</f>
        <v>0.968132440774442</v>
      </c>
      <c r="T24" s="0" t="n">
        <f aca="false">IF($Q24=0,"",(F24-$Q24)/$Q24)</f>
        <v>0</v>
      </c>
    </row>
    <row r="25" customFormat="false" ht="12.8" hidden="false" customHeight="false" outlineLevel="0" collapsed="false">
      <c r="A25" s="0" t="n">
        <v>18</v>
      </c>
      <c r="B25" s="0" t="n">
        <v>1022.8</v>
      </c>
      <c r="C25" s="0" t="n">
        <v>0</v>
      </c>
      <c r="D25" s="0" t="n">
        <v>932.76</v>
      </c>
      <c r="E25" s="0" t="n">
        <v>12888</v>
      </c>
      <c r="F25" s="12" t="n">
        <v>540.09</v>
      </c>
      <c r="G25" s="0" t="n">
        <v>14816</v>
      </c>
      <c r="H25" s="0" t="n">
        <v>1022.8</v>
      </c>
      <c r="I25" s="0" t="n">
        <v>0</v>
      </c>
      <c r="J25" s="13" t="n">
        <f aca="false">IF($H25=0,0,($H25-B25)/$H25)</f>
        <v>0</v>
      </c>
      <c r="K25" s="13" t="n">
        <f aca="false">IF($H25=0,0,($H25-D25)/$H25)</f>
        <v>0.0880328509972624</v>
      </c>
      <c r="L25" s="13" t="n">
        <f aca="false">IF($H25=0,0,($H25-F25)/$H25)</f>
        <v>0.471949550254204</v>
      </c>
      <c r="M25" s="14" t="n">
        <f aca="false">IF(B25=$Q25,1,0)</f>
        <v>0</v>
      </c>
      <c r="N25" s="0" t="n">
        <f aca="false">IF(D25=$Q25,1,0)</f>
        <v>0</v>
      </c>
      <c r="O25" s="0" t="n">
        <f aca="false">IF(F25=$Q25,1,0)</f>
        <v>1</v>
      </c>
      <c r="P25" s="15" t="n">
        <f aca="false">IF(H25=$Q25,1,0)</f>
        <v>0</v>
      </c>
      <c r="Q25" s="16" t="n">
        <f aca="false">MIN(B25,F25,D25,D25,F25,H25)</f>
        <v>540.09</v>
      </c>
      <c r="R25" s="14" t="n">
        <f aca="false">IF($Q25=0,"",(B25-$Q25)/$Q25)</f>
        <v>0.893758447666129</v>
      </c>
      <c r="S25" s="0" t="n">
        <f aca="false">IF($Q25=0,"",(D25-$Q25)/$Q25)</f>
        <v>0.72704549241793</v>
      </c>
      <c r="T25" s="0" t="n">
        <f aca="false">IF($Q25=0,"",(F25-$Q25)/$Q25)</f>
        <v>0</v>
      </c>
    </row>
    <row r="26" customFormat="false" ht="12.8" hidden="false" customHeight="false" outlineLevel="0" collapsed="false">
      <c r="A26" s="0" t="n">
        <v>19</v>
      </c>
      <c r="B26" s="0" t="n">
        <v>34835</v>
      </c>
      <c r="C26" s="0" t="n">
        <v>0</v>
      </c>
      <c r="D26" s="0" t="n">
        <v>1460.6</v>
      </c>
      <c r="E26" s="0" t="n">
        <v>36258</v>
      </c>
      <c r="F26" s="12" t="n">
        <v>399.83</v>
      </c>
      <c r="G26" s="0" t="n">
        <v>15337</v>
      </c>
      <c r="H26" s="0" t="n">
        <v>34835</v>
      </c>
      <c r="I26" s="0" t="n">
        <v>0</v>
      </c>
      <c r="J26" s="13" t="n">
        <f aca="false">IF($H26=0,0,($H26-B26)/$H26)</f>
        <v>0</v>
      </c>
      <c r="K26" s="13" t="n">
        <f aca="false">IF($H26=0,0,($H26-D26)/$H26)</f>
        <v>0.958070905698292</v>
      </c>
      <c r="L26" s="13" t="n">
        <f aca="false">IF($H26=0,0,($H26-F26)/$H26)</f>
        <v>0.988522175972441</v>
      </c>
      <c r="M26" s="14" t="n">
        <f aca="false">IF(B26=$Q26,1,0)</f>
        <v>0</v>
      </c>
      <c r="N26" s="0" t="n">
        <f aca="false">IF(D26=$Q26,1,0)</f>
        <v>0</v>
      </c>
      <c r="O26" s="0" t="n">
        <f aca="false">IF(F26=$Q26,1,0)</f>
        <v>1</v>
      </c>
      <c r="P26" s="15" t="n">
        <f aca="false">IF(H26=$Q26,1,0)</f>
        <v>0</v>
      </c>
      <c r="Q26" s="16" t="n">
        <f aca="false">MIN(B26,F26,D26,D26,F26,H26)</f>
        <v>399.83</v>
      </c>
      <c r="R26" s="14" t="n">
        <f aca="false">IF($Q26=0,"",(B26-$Q26)/$Q26)</f>
        <v>86.1245279243679</v>
      </c>
      <c r="S26" s="0" t="n">
        <f aca="false">IF($Q26=0,"",(D26-$Q26)/$Q26)</f>
        <v>2.65305254733262</v>
      </c>
      <c r="T26" s="0" t="n">
        <f aca="false">IF($Q26=0,"",(F26-$Q26)/$Q26)</f>
        <v>0</v>
      </c>
    </row>
    <row r="27" customFormat="false" ht="12.8" hidden="false" customHeight="false" outlineLevel="0" collapsed="false">
      <c r="A27" s="0" t="n">
        <v>20</v>
      </c>
      <c r="B27" s="0" t="n">
        <v>429750</v>
      </c>
      <c r="C27" s="0" t="n">
        <v>1</v>
      </c>
      <c r="D27" s="0" t="n">
        <v>96063</v>
      </c>
      <c r="E27" s="0" t="n">
        <v>26129</v>
      </c>
      <c r="F27" s="12" t="n">
        <v>60188</v>
      </c>
      <c r="G27" s="0" t="n">
        <v>14963</v>
      </c>
      <c r="H27" s="0" t="n">
        <v>429750</v>
      </c>
      <c r="I27" s="0" t="n">
        <v>1</v>
      </c>
      <c r="J27" s="13" t="n">
        <f aca="false">IF($H27=0,0,($H27-B27)/$H27)</f>
        <v>0</v>
      </c>
      <c r="K27" s="13" t="n">
        <f aca="false">IF($H27=0,0,($H27-D27)/$H27)</f>
        <v>0.776467713787086</v>
      </c>
      <c r="L27" s="13" t="n">
        <f aca="false">IF($H27=0,0,($H27-F27)/$H27)</f>
        <v>0.859946480511926</v>
      </c>
      <c r="M27" s="14" t="n">
        <f aca="false">IF(B27=$Q27,1,0)</f>
        <v>0</v>
      </c>
      <c r="N27" s="0" t="n">
        <f aca="false">IF(D27=$Q27,1,0)</f>
        <v>0</v>
      </c>
      <c r="O27" s="0" t="n">
        <f aca="false">IF(F27=$Q27,1,0)</f>
        <v>1</v>
      </c>
      <c r="P27" s="15" t="n">
        <f aca="false">IF(H27=$Q27,1,0)</f>
        <v>0</v>
      </c>
      <c r="Q27" s="16" t="n">
        <f aca="false">MIN(B27,F27,D27,D27,F27,H27)</f>
        <v>60188</v>
      </c>
      <c r="R27" s="14" t="n">
        <f aca="false">IF($Q27=0,"",(B27-$Q27)/$Q27)</f>
        <v>6.14012760018608</v>
      </c>
      <c r="S27" s="0" t="n">
        <f aca="false">IF($Q27=0,"",(D27-$Q27)/$Q27)</f>
        <v>0.596049046321526</v>
      </c>
      <c r="T27" s="0" t="n">
        <f aca="false">IF($Q27=0,"",(F27-$Q27)/$Q27)</f>
        <v>0</v>
      </c>
    </row>
    <row r="28" customFormat="false" ht="12.8" hidden="false" customHeight="false" outlineLevel="0" collapsed="false">
      <c r="A28" s="0" t="n">
        <v>21</v>
      </c>
      <c r="B28" s="0" t="n">
        <v>833.5</v>
      </c>
      <c r="C28" s="0" t="n">
        <v>0</v>
      </c>
      <c r="D28" s="0" t="n">
        <v>695.67</v>
      </c>
      <c r="E28" s="0" t="n">
        <v>13060</v>
      </c>
      <c r="F28" s="12" t="n">
        <v>200.25</v>
      </c>
      <c r="G28" s="0" t="n">
        <v>14976</v>
      </c>
      <c r="H28" s="0" t="n">
        <v>833.5</v>
      </c>
      <c r="I28" s="0" t="n">
        <v>0</v>
      </c>
      <c r="J28" s="13" t="n">
        <f aca="false">IF($H28=0,0,($H28-B28)/$H28)</f>
        <v>0</v>
      </c>
      <c r="K28" s="13" t="n">
        <f aca="false">IF($H28=0,0,($H28-D28)/$H28)</f>
        <v>0.165362927414517</v>
      </c>
      <c r="L28" s="13" t="n">
        <f aca="false">IF($H28=0,0,($H28-F28)/$H28)</f>
        <v>0.759748050389922</v>
      </c>
      <c r="M28" s="14" t="n">
        <f aca="false">IF(B28=$Q28,1,0)</f>
        <v>0</v>
      </c>
      <c r="N28" s="0" t="n">
        <f aca="false">IF(D28=$Q28,1,0)</f>
        <v>0</v>
      </c>
      <c r="O28" s="0" t="n">
        <f aca="false">IF(F28=$Q28,1,0)</f>
        <v>1</v>
      </c>
      <c r="P28" s="15" t="n">
        <f aca="false">IF(H28=$Q28,1,0)</f>
        <v>0</v>
      </c>
      <c r="Q28" s="16" t="n">
        <f aca="false">MIN(B28,F28,D28,D28,F28,H28)</f>
        <v>200.25</v>
      </c>
      <c r="R28" s="14" t="n">
        <f aca="false">IF($Q28=0,"",(B28-$Q28)/$Q28)</f>
        <v>3.16229712858926</v>
      </c>
      <c r="S28" s="0" t="n">
        <f aca="false">IF($Q28=0,"",(D28-$Q28)/$Q28)</f>
        <v>2.4740074906367</v>
      </c>
      <c r="T28" s="0" t="n">
        <f aca="false">IF($Q28=0,"",(F28-$Q28)/$Q28)</f>
        <v>0</v>
      </c>
    </row>
    <row r="29" customFormat="false" ht="12.8" hidden="false" customHeight="false" outlineLevel="0" collapsed="false">
      <c r="A29" s="0" t="n">
        <v>22</v>
      </c>
      <c r="B29" s="0" t="n">
        <v>20791</v>
      </c>
      <c r="C29" s="0" t="n">
        <v>0</v>
      </c>
      <c r="D29" s="0" t="n">
        <v>7310.2</v>
      </c>
      <c r="E29" s="0" t="n">
        <v>28593</v>
      </c>
      <c r="F29" s="12" t="n">
        <v>4881.9</v>
      </c>
      <c r="G29" s="0" t="n">
        <v>15058</v>
      </c>
      <c r="H29" s="0" t="n">
        <v>20791</v>
      </c>
      <c r="I29" s="0" t="n">
        <v>0</v>
      </c>
      <c r="J29" s="13" t="n">
        <f aca="false">IF($H29=0,0,($H29-B29)/$H29)</f>
        <v>0</v>
      </c>
      <c r="K29" s="13" t="n">
        <f aca="false">IF($H29=0,0,($H29-D29)/$H29)</f>
        <v>0.6483959405512</v>
      </c>
      <c r="L29" s="13" t="n">
        <f aca="false">IF($H29=0,0,($H29-F29)/$H29)</f>
        <v>0.765191669472368</v>
      </c>
      <c r="M29" s="14" t="n">
        <f aca="false">IF(B29=$Q29,1,0)</f>
        <v>0</v>
      </c>
      <c r="N29" s="0" t="n">
        <f aca="false">IF(D29=$Q29,1,0)</f>
        <v>0</v>
      </c>
      <c r="O29" s="0" t="n">
        <f aca="false">IF(F29=$Q29,1,0)</f>
        <v>1</v>
      </c>
      <c r="P29" s="15" t="n">
        <f aca="false">IF(H29=$Q29,1,0)</f>
        <v>0</v>
      </c>
      <c r="Q29" s="16" t="n">
        <f aca="false">MIN(B29,F29,D29,D29,F29,H29)</f>
        <v>4881.9</v>
      </c>
      <c r="R29" s="14" t="n">
        <f aca="false">IF($Q29=0,"",(B29-$Q29)/$Q29)</f>
        <v>3.25879268317663</v>
      </c>
      <c r="S29" s="0" t="n">
        <f aca="false">IF($Q29=0,"",(D29-$Q29)/$Q29)</f>
        <v>0.497408795755751</v>
      </c>
      <c r="T29" s="0" t="n">
        <f aca="false">IF($Q29=0,"",(F29-$Q29)/$Q29)</f>
        <v>0</v>
      </c>
    </row>
    <row r="30" customFormat="false" ht="12.8" hidden="false" customHeight="false" outlineLevel="0" collapsed="false">
      <c r="A30" s="0" t="n">
        <v>23</v>
      </c>
      <c r="B30" s="0" t="n">
        <v>3871.5</v>
      </c>
      <c r="C30" s="0" t="n">
        <v>0</v>
      </c>
      <c r="D30" s="0" t="n">
        <v>15.669</v>
      </c>
      <c r="E30" s="0" t="n">
        <v>33428</v>
      </c>
      <c r="F30" s="12" t="n">
        <v>0</v>
      </c>
      <c r="G30" s="0" t="n">
        <v>449</v>
      </c>
      <c r="H30" s="0" t="n">
        <v>3871.5</v>
      </c>
      <c r="I30" s="0" t="n">
        <v>0</v>
      </c>
      <c r="J30" s="13" t="n">
        <f aca="false">IF($H30=0,0,($H30-B30)/$H30)</f>
        <v>0</v>
      </c>
      <c r="K30" s="13" t="n">
        <f aca="false">IF($H30=0,0,($H30-D30)/$H30)</f>
        <v>0.995952731499419</v>
      </c>
      <c r="L30" s="13" t="n">
        <f aca="false">IF($H30=0,0,($H30-F30)/$H30)</f>
        <v>1</v>
      </c>
      <c r="M30" s="14" t="n">
        <f aca="false">IF(B30=$Q30,1,0)</f>
        <v>0</v>
      </c>
      <c r="N30" s="0" t="n">
        <f aca="false">IF(D30=$Q30,1,0)</f>
        <v>0</v>
      </c>
      <c r="O30" s="0" t="n">
        <f aca="false">IF(F30=$Q30,1,0)</f>
        <v>1</v>
      </c>
      <c r="P30" s="15" t="n">
        <f aca="false">IF(H30=$Q30,1,0)</f>
        <v>0</v>
      </c>
      <c r="Q30" s="16" t="n">
        <f aca="false">MIN(B30,F30,D30,D30,F30,H30)</f>
        <v>0</v>
      </c>
      <c r="R30" s="14" t="str">
        <f aca="false">IF($Q30=0,"",(B30-$Q30)/$Q30)</f>
        <v/>
      </c>
      <c r="S30" s="0" t="str">
        <f aca="false">IF($Q30=0,"",(D30-$Q30)/$Q30)</f>
        <v/>
      </c>
      <c r="T30" s="0" t="str">
        <f aca="false">IF($Q30=0,"",(F30-$Q30)/$Q30)</f>
        <v/>
      </c>
    </row>
    <row r="31" customFormat="false" ht="12.8" hidden="false" customHeight="false" outlineLevel="0" collapsed="false">
      <c r="A31" s="0" t="n">
        <v>24</v>
      </c>
      <c r="B31" s="0" t="n">
        <v>14556</v>
      </c>
      <c r="C31" s="0" t="n">
        <v>0</v>
      </c>
      <c r="D31" s="0" t="n">
        <v>7689.5</v>
      </c>
      <c r="E31" s="0" t="n">
        <v>838</v>
      </c>
      <c r="F31" s="12" t="n">
        <v>6045.4</v>
      </c>
      <c r="G31" s="0" t="n">
        <v>3739</v>
      </c>
      <c r="H31" s="0" t="n">
        <v>14556</v>
      </c>
      <c r="I31" s="0" t="n">
        <v>0</v>
      </c>
      <c r="J31" s="13" t="n">
        <f aca="false">IF($H31=0,0,($H31-B31)/$H31)</f>
        <v>0</v>
      </c>
      <c r="K31" s="13" t="n">
        <f aca="false">IF($H31=0,0,($H31-D31)/$H31)</f>
        <v>0.471729870843638</v>
      </c>
      <c r="L31" s="13" t="n">
        <f aca="false">IF($H31=0,0,($H31-F31)/$H31)</f>
        <v>0.5846798571036</v>
      </c>
      <c r="M31" s="14" t="n">
        <f aca="false">IF(B31=$Q31,1,0)</f>
        <v>0</v>
      </c>
      <c r="N31" s="0" t="n">
        <f aca="false">IF(D31=$Q31,1,0)</f>
        <v>0</v>
      </c>
      <c r="O31" s="0" t="n">
        <f aca="false">IF(F31=$Q31,1,0)</f>
        <v>1</v>
      </c>
      <c r="P31" s="15" t="n">
        <f aca="false">IF(H31=$Q31,1,0)</f>
        <v>0</v>
      </c>
      <c r="Q31" s="16" t="n">
        <f aca="false">MIN(B31,F31,D31,D31,F31,H31)</f>
        <v>6045.4</v>
      </c>
      <c r="R31" s="14" t="n">
        <f aca="false">IF($Q31=0,"",(B31-$Q31)/$Q31)</f>
        <v>1.4077811228372</v>
      </c>
      <c r="S31" s="0" t="n">
        <f aca="false">IF($Q31=0,"",(D31-$Q31)/$Q31)</f>
        <v>0.271958844741456</v>
      </c>
      <c r="T31" s="0" t="n">
        <f aca="false">IF($Q31=0,"",(F31-$Q31)/$Q31)</f>
        <v>0</v>
      </c>
    </row>
    <row r="32" customFormat="false" ht="12.8" hidden="false" customHeight="false" outlineLevel="0" collapsed="false">
      <c r="A32" s="0" t="n">
        <v>25</v>
      </c>
      <c r="B32" s="0" t="n">
        <v>2372.8</v>
      </c>
      <c r="C32" s="0" t="n">
        <v>0</v>
      </c>
      <c r="D32" s="0" t="n">
        <v>1224.3</v>
      </c>
      <c r="E32" s="0" t="n">
        <v>751</v>
      </c>
      <c r="F32" s="12" t="n">
        <v>632.75</v>
      </c>
      <c r="G32" s="0" t="n">
        <v>3736</v>
      </c>
      <c r="H32" s="0" t="n">
        <v>2372.8</v>
      </c>
      <c r="I32" s="0" t="n">
        <v>0</v>
      </c>
      <c r="J32" s="13" t="n">
        <f aca="false">IF($H32=0,0,($H32-B32)/$H32)</f>
        <v>0</v>
      </c>
      <c r="K32" s="13" t="n">
        <f aca="false">IF($H32=0,0,($H32-D32)/$H32)</f>
        <v>0.484027309507755</v>
      </c>
      <c r="L32" s="13" t="n">
        <f aca="false">IF($H32=0,0,($H32-F32)/$H32)</f>
        <v>0.733331928523264</v>
      </c>
      <c r="M32" s="14" t="n">
        <f aca="false">IF(B32=$Q32,1,0)</f>
        <v>0</v>
      </c>
      <c r="N32" s="0" t="n">
        <f aca="false">IF(D32=$Q32,1,0)</f>
        <v>0</v>
      </c>
      <c r="O32" s="0" t="n">
        <f aca="false">IF(F32=$Q32,1,0)</f>
        <v>1</v>
      </c>
      <c r="P32" s="15" t="n">
        <f aca="false">IF(H32=$Q32,1,0)</f>
        <v>0</v>
      </c>
      <c r="Q32" s="16" t="n">
        <f aca="false">MIN(B32,F32,D32,D32,F32,H32)</f>
        <v>632.75</v>
      </c>
      <c r="R32" s="14" t="n">
        <f aca="false">IF($Q32=0,"",(B32-$Q32)/$Q32)</f>
        <v>2.74998024496247</v>
      </c>
      <c r="S32" s="0" t="n">
        <f aca="false">IF($Q32=0,"",(D32-$Q32)/$Q32)</f>
        <v>0.934887396286053</v>
      </c>
      <c r="T32" s="0" t="n">
        <f aca="false">IF($Q32=0,"",(F32-$Q32)/$Q32)</f>
        <v>0</v>
      </c>
    </row>
    <row r="33" customFormat="false" ht="12.8" hidden="false" customHeight="false" outlineLevel="0" collapsed="false">
      <c r="A33" s="0" t="n">
        <v>26</v>
      </c>
      <c r="B33" s="0" t="n">
        <v>27538</v>
      </c>
      <c r="C33" s="0" t="n">
        <v>0</v>
      </c>
      <c r="D33" s="0" t="n">
        <v>9474.3</v>
      </c>
      <c r="E33" s="0" t="n">
        <v>548</v>
      </c>
      <c r="F33" s="12" t="n">
        <v>4176.4</v>
      </c>
      <c r="G33" s="0" t="n">
        <v>3706</v>
      </c>
      <c r="H33" s="0" t="n">
        <v>27538</v>
      </c>
      <c r="I33" s="0" t="n">
        <v>0</v>
      </c>
      <c r="J33" s="13" t="n">
        <f aca="false">IF($H33=0,0,($H33-B33)/$H33)</f>
        <v>0</v>
      </c>
      <c r="K33" s="13" t="n">
        <f aca="false">IF($H33=0,0,($H33-D33)/$H33)</f>
        <v>0.655955407073862</v>
      </c>
      <c r="L33" s="13" t="n">
        <f aca="false">IF($H33=0,0,($H33-F33)/$H33)</f>
        <v>0.848340474980028</v>
      </c>
      <c r="M33" s="14" t="n">
        <f aca="false">IF(B33=$Q33,1,0)</f>
        <v>0</v>
      </c>
      <c r="N33" s="0" t="n">
        <f aca="false">IF(D33=$Q33,1,0)</f>
        <v>0</v>
      </c>
      <c r="O33" s="0" t="n">
        <f aca="false">IF(F33=$Q33,1,0)</f>
        <v>1</v>
      </c>
      <c r="P33" s="15" t="n">
        <f aca="false">IF(H33=$Q33,1,0)</f>
        <v>0</v>
      </c>
      <c r="Q33" s="16" t="n">
        <f aca="false">MIN(B33,F33,D33,D33,F33,H33)</f>
        <v>4176.4</v>
      </c>
      <c r="R33" s="14" t="n">
        <f aca="false">IF($Q33=0,"",(B33-$Q33)/$Q33)</f>
        <v>5.59371707690834</v>
      </c>
      <c r="S33" s="0" t="n">
        <f aca="false">IF($Q33=0,"",(D33-$Q33)/$Q33)</f>
        <v>1.26853270759506</v>
      </c>
      <c r="T33" s="0" t="n">
        <f aca="false">IF($Q33=0,"",(F33-$Q33)/$Q33)</f>
        <v>0</v>
      </c>
    </row>
    <row r="34" customFormat="false" ht="12.8" hidden="false" customHeight="false" outlineLevel="0" collapsed="false">
      <c r="A34" s="0" t="n">
        <v>27</v>
      </c>
      <c r="B34" s="0" t="n">
        <v>0</v>
      </c>
      <c r="C34" s="0" t="n">
        <v>0</v>
      </c>
      <c r="D34" s="0" t="n">
        <v>0</v>
      </c>
      <c r="E34" s="0" t="n">
        <v>1</v>
      </c>
      <c r="F34" s="12" t="n">
        <v>0</v>
      </c>
      <c r="G34" s="0" t="n">
        <v>0</v>
      </c>
      <c r="H34" s="0" t="n">
        <v>0</v>
      </c>
      <c r="I34" s="0" t="n">
        <v>0</v>
      </c>
      <c r="J34" s="13" t="n">
        <f aca="false">IF($H34=0,0,($H34-B34)/$H34)</f>
        <v>0</v>
      </c>
      <c r="K34" s="13" t="n">
        <f aca="false">IF($H34=0,0,($H34-D34)/$H34)</f>
        <v>0</v>
      </c>
      <c r="L34" s="13" t="n">
        <f aca="false">IF($H34=0,0,($H34-F34)/$H34)</f>
        <v>0</v>
      </c>
      <c r="M34" s="14" t="n">
        <f aca="false">IF(B34=$Q34,1,0)</f>
        <v>1</v>
      </c>
      <c r="N34" s="0" t="n">
        <f aca="false">IF(D34=$Q34,1,0)</f>
        <v>1</v>
      </c>
      <c r="O34" s="0" t="n">
        <f aca="false">IF(F34=$Q34,1,0)</f>
        <v>1</v>
      </c>
      <c r="P34" s="15" t="n">
        <f aca="false">IF(H34=$Q34,1,0)</f>
        <v>1</v>
      </c>
      <c r="Q34" s="16" t="n">
        <f aca="false">MIN(B34,F34,D34,D34,F34,H34)</f>
        <v>0</v>
      </c>
      <c r="R34" s="14" t="str">
        <f aca="false">IF($Q34=0,"",(B34-$Q34)/$Q34)</f>
        <v/>
      </c>
      <c r="S34" s="0" t="str">
        <f aca="false">IF($Q34=0,"",(D34-$Q34)/$Q34)</f>
        <v/>
      </c>
      <c r="T34" s="0" t="str">
        <f aca="false">IF($Q34=0,"",(F34-$Q34)/$Q34)</f>
        <v/>
      </c>
    </row>
    <row r="35" customFormat="false" ht="12.8" hidden="false" customHeight="false" outlineLevel="0" collapsed="false">
      <c r="A35" s="0" t="n">
        <v>28</v>
      </c>
      <c r="B35" s="0" t="n">
        <v>2027.6</v>
      </c>
      <c r="C35" s="0" t="n">
        <v>0</v>
      </c>
      <c r="D35" s="0" t="n">
        <v>1583.3</v>
      </c>
      <c r="E35" s="0" t="n">
        <v>770</v>
      </c>
      <c r="F35" s="12" t="n">
        <v>1034</v>
      </c>
      <c r="G35" s="0" t="n">
        <v>3736</v>
      </c>
      <c r="H35" s="0" t="n">
        <v>2027.6</v>
      </c>
      <c r="I35" s="0" t="n">
        <v>0</v>
      </c>
      <c r="J35" s="13" t="n">
        <f aca="false">IF($H35=0,0,($H35-B35)/$H35)</f>
        <v>0</v>
      </c>
      <c r="K35" s="13" t="n">
        <f aca="false">IF($H35=0,0,($H35-D35)/$H35)</f>
        <v>0.219126060366936</v>
      </c>
      <c r="L35" s="13" t="n">
        <f aca="false">IF($H35=0,0,($H35-F35)/$H35)</f>
        <v>0.490037482738213</v>
      </c>
      <c r="M35" s="14" t="n">
        <f aca="false">IF(B35=$Q35,1,0)</f>
        <v>0</v>
      </c>
      <c r="N35" s="0" t="n">
        <f aca="false">IF(D35=$Q35,1,0)</f>
        <v>0</v>
      </c>
      <c r="O35" s="0" t="n">
        <f aca="false">IF(F35=$Q35,1,0)</f>
        <v>1</v>
      </c>
      <c r="P35" s="15" t="n">
        <f aca="false">IF(H35=$Q35,1,0)</f>
        <v>0</v>
      </c>
      <c r="Q35" s="16" t="n">
        <f aca="false">MIN(B35,F35,D35,D35,F35,H35)</f>
        <v>1034</v>
      </c>
      <c r="R35" s="14" t="n">
        <f aca="false">IF($Q35=0,"",(B35-$Q35)/$Q35)</f>
        <v>0.960928433268859</v>
      </c>
      <c r="S35" s="0" t="n">
        <f aca="false">IF($Q35=0,"",(D35-$Q35)/$Q35)</f>
        <v>0.531237911025145</v>
      </c>
      <c r="T35" s="0" t="n">
        <f aca="false">IF($Q35=0,"",(F35-$Q35)/$Q35)</f>
        <v>0</v>
      </c>
    </row>
    <row r="36" customFormat="false" ht="12.8" hidden="false" customHeight="false" outlineLevel="0" collapsed="false">
      <c r="A36" s="0" t="n">
        <v>29</v>
      </c>
      <c r="B36" s="0" t="n">
        <v>10543</v>
      </c>
      <c r="C36" s="0" t="n">
        <v>0</v>
      </c>
      <c r="D36" s="0" t="n">
        <v>8624.2</v>
      </c>
      <c r="E36" s="0" t="n">
        <v>763</v>
      </c>
      <c r="F36" s="12" t="n">
        <v>6279.1</v>
      </c>
      <c r="G36" s="0" t="n">
        <v>3771</v>
      </c>
      <c r="H36" s="0" t="n">
        <v>10543</v>
      </c>
      <c r="I36" s="0" t="n">
        <v>0</v>
      </c>
      <c r="J36" s="13" t="n">
        <f aca="false">IF($H36=0,0,($H36-B36)/$H36)</f>
        <v>0</v>
      </c>
      <c r="K36" s="13" t="n">
        <f aca="false">IF($H36=0,0,($H36-D36)/$H36)</f>
        <v>0.181997533908755</v>
      </c>
      <c r="L36" s="13" t="n">
        <f aca="false">IF($H36=0,0,($H36-F36)/$H36)</f>
        <v>0.404429479275349</v>
      </c>
      <c r="M36" s="14" t="n">
        <f aca="false">IF(B36=$Q36,1,0)</f>
        <v>0</v>
      </c>
      <c r="N36" s="0" t="n">
        <f aca="false">IF(D36=$Q36,1,0)</f>
        <v>0</v>
      </c>
      <c r="O36" s="0" t="n">
        <f aca="false">IF(F36=$Q36,1,0)</f>
        <v>1</v>
      </c>
      <c r="P36" s="15" t="n">
        <f aca="false">IF(H36=$Q36,1,0)</f>
        <v>0</v>
      </c>
      <c r="Q36" s="16" t="n">
        <f aca="false">MIN(B36,F36,D36,D36,F36,H36)</f>
        <v>6279.1</v>
      </c>
      <c r="R36" s="14" t="n">
        <f aca="false">IF($Q36=0,"",(B36-$Q36)/$Q36)</f>
        <v>0.679062285996401</v>
      </c>
      <c r="S36" s="0" t="n">
        <f aca="false">IF($Q36=0,"",(D36-$Q36)/$Q36)</f>
        <v>0.37347709066586</v>
      </c>
      <c r="T36" s="0" t="n">
        <f aca="false">IF($Q36=0,"",(F36-$Q36)/$Q36)</f>
        <v>0</v>
      </c>
    </row>
    <row r="37" customFormat="false" ht="12.8" hidden="false" customHeight="false" outlineLevel="0" collapsed="false">
      <c r="A37" s="0" t="n">
        <v>30</v>
      </c>
      <c r="B37" s="0" t="n">
        <v>121.17</v>
      </c>
      <c r="C37" s="0" t="n">
        <v>0</v>
      </c>
      <c r="D37" s="0" t="n">
        <v>0</v>
      </c>
      <c r="E37" s="0" t="n">
        <v>14</v>
      </c>
      <c r="F37" s="12" t="n">
        <v>0</v>
      </c>
      <c r="G37" s="0" t="n">
        <v>1</v>
      </c>
      <c r="H37" s="0" t="n">
        <v>121.17</v>
      </c>
      <c r="I37" s="0" t="n">
        <v>0</v>
      </c>
      <c r="J37" s="13" t="n">
        <f aca="false">IF($H37=0,0,($H37-B37)/$H37)</f>
        <v>0</v>
      </c>
      <c r="K37" s="13" t="n">
        <f aca="false">IF($H37=0,0,($H37-D37)/$H37)</f>
        <v>1</v>
      </c>
      <c r="L37" s="13" t="n">
        <f aca="false">IF($H37=0,0,($H37-F37)/$H37)</f>
        <v>1</v>
      </c>
      <c r="M37" s="14" t="n">
        <f aca="false">IF(B37=$Q37,1,0)</f>
        <v>0</v>
      </c>
      <c r="N37" s="0" t="n">
        <f aca="false">IF(D37=$Q37,1,0)</f>
        <v>1</v>
      </c>
      <c r="O37" s="0" t="n">
        <f aca="false">IF(F37=$Q37,1,0)</f>
        <v>1</v>
      </c>
      <c r="P37" s="15" t="n">
        <f aca="false">IF(H37=$Q37,1,0)</f>
        <v>0</v>
      </c>
      <c r="Q37" s="16" t="n">
        <f aca="false">MIN(B37,F37,D37,D37,F37,H37)</f>
        <v>0</v>
      </c>
      <c r="R37" s="14" t="str">
        <f aca="false">IF($Q37=0,"",(B37-$Q37)/$Q37)</f>
        <v/>
      </c>
      <c r="S37" s="0" t="str">
        <f aca="false">IF($Q37=0,"",(D37-$Q37)/$Q37)</f>
        <v/>
      </c>
      <c r="T37" s="0" t="str">
        <f aca="false">IF($Q37=0,"",(F37-$Q37)/$Q37)</f>
        <v/>
      </c>
    </row>
    <row r="38" customFormat="false" ht="12.8" hidden="false" customHeight="false" outlineLevel="0" collapsed="false">
      <c r="A38" s="0" t="n">
        <v>31</v>
      </c>
      <c r="B38" s="0" t="n">
        <v>25828</v>
      </c>
      <c r="C38" s="0" t="n">
        <v>0</v>
      </c>
      <c r="D38" s="0" t="n">
        <v>9099.9</v>
      </c>
      <c r="E38" s="0" t="n">
        <v>4244</v>
      </c>
      <c r="F38" s="12" t="n">
        <v>2616.4</v>
      </c>
      <c r="G38" s="0" t="n">
        <v>7536</v>
      </c>
      <c r="H38" s="0" t="n">
        <v>25828</v>
      </c>
      <c r="I38" s="0" t="n">
        <v>0</v>
      </c>
      <c r="J38" s="13" t="n">
        <f aca="false">IF($H38=0,0,($H38-B38)/$H38)</f>
        <v>0</v>
      </c>
      <c r="K38" s="13" t="n">
        <f aca="false">IF($H38=0,0,($H38-D38)/$H38)</f>
        <v>0.64767306798823</v>
      </c>
      <c r="L38" s="13" t="n">
        <f aca="false">IF($H38=0,0,($H38-F38)/$H38)</f>
        <v>0.89869908626297</v>
      </c>
      <c r="M38" s="14" t="n">
        <f aca="false">IF(B38=$Q38,1,0)</f>
        <v>0</v>
      </c>
      <c r="N38" s="0" t="n">
        <f aca="false">IF(D38=$Q38,1,0)</f>
        <v>0</v>
      </c>
      <c r="O38" s="0" t="n">
        <f aca="false">IF(F38=$Q38,1,0)</f>
        <v>1</v>
      </c>
      <c r="P38" s="15" t="n">
        <f aca="false">IF(H38=$Q38,1,0)</f>
        <v>0</v>
      </c>
      <c r="Q38" s="16" t="n">
        <f aca="false">MIN(B38,F38,D38,D38,F38,H38)</f>
        <v>2616.4</v>
      </c>
      <c r="R38" s="14" t="n">
        <f aca="false">IF($Q38=0,"",(B38-$Q38)/$Q38)</f>
        <v>8.87157926922489</v>
      </c>
      <c r="S38" s="0" t="n">
        <f aca="false">IF($Q38=0,"",(D38-$Q38)/$Q38)</f>
        <v>2.478023238037</v>
      </c>
      <c r="T38" s="0" t="n">
        <f aca="false">IF($Q38=0,"",(F38-$Q38)/$Q38)</f>
        <v>0</v>
      </c>
    </row>
    <row r="39" customFormat="false" ht="12.8" hidden="false" customHeight="false" outlineLevel="0" collapsed="false">
      <c r="A39" s="0" t="n">
        <v>32</v>
      </c>
      <c r="B39" s="0" t="n">
        <v>66397</v>
      </c>
      <c r="C39" s="0" t="n">
        <v>0</v>
      </c>
      <c r="D39" s="0" t="n">
        <v>13630</v>
      </c>
      <c r="E39" s="0" t="n">
        <v>2601</v>
      </c>
      <c r="F39" s="12" t="n">
        <v>1887.2</v>
      </c>
      <c r="G39" s="0" t="n">
        <v>7482</v>
      </c>
      <c r="H39" s="0" t="n">
        <v>66397</v>
      </c>
      <c r="I39" s="0" t="n">
        <v>0</v>
      </c>
      <c r="J39" s="13" t="n">
        <f aca="false">IF($H39=0,0,($H39-B39)/$H39)</f>
        <v>0</v>
      </c>
      <c r="K39" s="13" t="n">
        <f aca="false">IF($H39=0,0,($H39-D39)/$H39)</f>
        <v>0.794719640947633</v>
      </c>
      <c r="L39" s="13" t="n">
        <f aca="false">IF($H39=0,0,($H39-F39)/$H39)</f>
        <v>0.971577029082639</v>
      </c>
      <c r="M39" s="14" t="n">
        <f aca="false">IF(B39=$Q39,1,0)</f>
        <v>0</v>
      </c>
      <c r="N39" s="0" t="n">
        <f aca="false">IF(D39=$Q39,1,0)</f>
        <v>0</v>
      </c>
      <c r="O39" s="0" t="n">
        <f aca="false">IF(F39=$Q39,1,0)</f>
        <v>1</v>
      </c>
      <c r="P39" s="15" t="n">
        <f aca="false">IF(H39=$Q39,1,0)</f>
        <v>0</v>
      </c>
      <c r="Q39" s="16" t="n">
        <f aca="false">MIN(B39,F39,D39,D39,F39,H39)</f>
        <v>1887.2</v>
      </c>
      <c r="R39" s="14" t="n">
        <f aca="false">IF($Q39=0,"",(B39-$Q39)/$Q39)</f>
        <v>34.1828105129292</v>
      </c>
      <c r="S39" s="0" t="n">
        <f aca="false">IF($Q39=0,"",(D39-$Q39)/$Q39)</f>
        <v>6.22233997456549</v>
      </c>
      <c r="T39" s="0" t="n">
        <f aca="false">IF($Q39=0,"",(F39-$Q39)/$Q39)</f>
        <v>0</v>
      </c>
    </row>
    <row r="40" customFormat="false" ht="12.8" hidden="false" customHeight="false" outlineLevel="0" collapsed="false">
      <c r="A40" s="0" t="n">
        <v>33</v>
      </c>
      <c r="B40" s="0" t="n">
        <v>3227.3</v>
      </c>
      <c r="C40" s="0" t="n">
        <v>0</v>
      </c>
      <c r="D40" s="0" t="n">
        <v>1901.8</v>
      </c>
      <c r="E40" s="0" t="n">
        <v>3046</v>
      </c>
      <c r="F40" s="12" t="n">
        <v>1142.6</v>
      </c>
      <c r="G40" s="0" t="n">
        <v>7443</v>
      </c>
      <c r="H40" s="0" t="n">
        <v>3227.3</v>
      </c>
      <c r="I40" s="0" t="n">
        <v>0</v>
      </c>
      <c r="J40" s="13" t="n">
        <f aca="false">IF($H40=0,0,($H40-B40)/$H40)</f>
        <v>0</v>
      </c>
      <c r="K40" s="13" t="n">
        <f aca="false">IF($H40=0,0,($H40-D40)/$H40)</f>
        <v>0.410714839029529</v>
      </c>
      <c r="L40" s="13" t="n">
        <f aca="false">IF($H40=0,0,($H40-F40)/$H40)</f>
        <v>0.645957921482354</v>
      </c>
      <c r="M40" s="14" t="n">
        <f aca="false">IF(B40=$Q40,1,0)</f>
        <v>0</v>
      </c>
      <c r="N40" s="0" t="n">
        <f aca="false">IF(D40=$Q40,1,0)</f>
        <v>0</v>
      </c>
      <c r="O40" s="0" t="n">
        <f aca="false">IF(F40=$Q40,1,0)</f>
        <v>1</v>
      </c>
      <c r="P40" s="15" t="n">
        <f aca="false">IF(H40=$Q40,1,0)</f>
        <v>0</v>
      </c>
      <c r="Q40" s="16" t="n">
        <f aca="false">MIN(B40,F40,D40,D40,F40,H40)</f>
        <v>1142.6</v>
      </c>
      <c r="R40" s="14" t="n">
        <f aca="false">IF($Q40=0,"",(B40-$Q40)/$Q40)</f>
        <v>1.82452301767898</v>
      </c>
      <c r="S40" s="0" t="n">
        <f aca="false">IF($Q40=0,"",(D40-$Q40)/$Q40)</f>
        <v>0.664449501137756</v>
      </c>
      <c r="T40" s="0" t="n">
        <f aca="false">IF($Q40=0,"",(F40-$Q40)/$Q40)</f>
        <v>0</v>
      </c>
    </row>
    <row r="41" customFormat="false" ht="12.8" hidden="false" customHeight="false" outlineLevel="0" collapsed="false">
      <c r="A41" s="0" t="n">
        <v>34</v>
      </c>
      <c r="B41" s="0" t="n">
        <v>674.17</v>
      </c>
      <c r="C41" s="0" t="n">
        <v>0</v>
      </c>
      <c r="D41" s="0" t="n">
        <v>0</v>
      </c>
      <c r="E41" s="0" t="n">
        <v>11</v>
      </c>
      <c r="F41" s="12" t="n">
        <v>0</v>
      </c>
      <c r="G41" s="0" t="n">
        <v>20</v>
      </c>
      <c r="H41" s="0" t="n">
        <v>674.17</v>
      </c>
      <c r="I41" s="0" t="n">
        <v>0</v>
      </c>
      <c r="J41" s="13" t="n">
        <f aca="false">IF($H41=0,0,($H41-B41)/$H41)</f>
        <v>0</v>
      </c>
      <c r="K41" s="13" t="n">
        <f aca="false">IF($H41=0,0,($H41-D41)/$H41)</f>
        <v>1</v>
      </c>
      <c r="L41" s="13" t="n">
        <f aca="false">IF($H41=0,0,($H41-F41)/$H41)</f>
        <v>1</v>
      </c>
      <c r="M41" s="14" t="n">
        <f aca="false">IF(B41=$Q41,1,0)</f>
        <v>0</v>
      </c>
      <c r="N41" s="0" t="n">
        <f aca="false">IF(D41=$Q41,1,0)</f>
        <v>1</v>
      </c>
      <c r="O41" s="0" t="n">
        <f aca="false">IF(F41=$Q41,1,0)</f>
        <v>1</v>
      </c>
      <c r="P41" s="15" t="n">
        <f aca="false">IF(H41=$Q41,1,0)</f>
        <v>0</v>
      </c>
      <c r="Q41" s="16" t="n">
        <f aca="false">MIN(B41,F41,D41,D41,F41,H41)</f>
        <v>0</v>
      </c>
      <c r="R41" s="14" t="str">
        <f aca="false">IF($Q41=0,"",(B41-$Q41)/$Q41)</f>
        <v/>
      </c>
      <c r="S41" s="0" t="str">
        <f aca="false">IF($Q41=0,"",(D41-$Q41)/$Q41)</f>
        <v/>
      </c>
      <c r="T41" s="0" t="str">
        <f aca="false">IF($Q41=0,"",(F41-$Q41)/$Q41)</f>
        <v/>
      </c>
    </row>
    <row r="42" customFormat="false" ht="12.8" hidden="false" customHeight="false" outlineLevel="0" collapsed="false">
      <c r="A42" s="0" t="n">
        <v>35</v>
      </c>
      <c r="B42" s="0" t="n">
        <v>2439</v>
      </c>
      <c r="C42" s="0" t="n">
        <v>0</v>
      </c>
      <c r="D42" s="0" t="n">
        <v>1837.7</v>
      </c>
      <c r="E42" s="0" t="n">
        <v>4526</v>
      </c>
      <c r="F42" s="12" t="n">
        <v>1141.8</v>
      </c>
      <c r="G42" s="0" t="n">
        <v>7570</v>
      </c>
      <c r="H42" s="0" t="n">
        <v>2439</v>
      </c>
      <c r="I42" s="0" t="n">
        <v>0</v>
      </c>
      <c r="J42" s="13" t="n">
        <f aca="false">IF($H42=0,0,($H42-B42)/$H42)</f>
        <v>0</v>
      </c>
      <c r="K42" s="13" t="n">
        <f aca="false">IF($H42=0,0,($H42-D42)/$H42)</f>
        <v>0.246535465354654</v>
      </c>
      <c r="L42" s="13" t="n">
        <f aca="false">IF($H42=0,0,($H42-F42)/$H42)</f>
        <v>0.531857318573186</v>
      </c>
      <c r="M42" s="14" t="n">
        <f aca="false">IF(B42=$Q42,1,0)</f>
        <v>0</v>
      </c>
      <c r="N42" s="0" t="n">
        <f aca="false">IF(D42=$Q42,1,0)</f>
        <v>0</v>
      </c>
      <c r="O42" s="0" t="n">
        <f aca="false">IF(F42=$Q42,1,0)</f>
        <v>1</v>
      </c>
      <c r="P42" s="15" t="n">
        <f aca="false">IF(H42=$Q42,1,0)</f>
        <v>0</v>
      </c>
      <c r="Q42" s="16" t="n">
        <f aca="false">MIN(B42,F42,D42,D42,F42,H42)</f>
        <v>1141.8</v>
      </c>
      <c r="R42" s="14" t="n">
        <f aca="false">IF($Q42=0,"",(B42-$Q42)/$Q42)</f>
        <v>1.13610089332633</v>
      </c>
      <c r="S42" s="0" t="n">
        <f aca="false">IF($Q42=0,"",(D42-$Q42)/$Q42)</f>
        <v>0.60947626554563</v>
      </c>
      <c r="T42" s="0" t="n">
        <f aca="false">IF($Q42=0,"",(F42-$Q42)/$Q42)</f>
        <v>0</v>
      </c>
    </row>
    <row r="43" customFormat="false" ht="12.8" hidden="false" customHeight="false" outlineLevel="0" collapsed="false">
      <c r="A43" s="0" t="n">
        <v>36</v>
      </c>
      <c r="B43" s="0" t="n">
        <v>0</v>
      </c>
      <c r="C43" s="0" t="n">
        <v>0</v>
      </c>
      <c r="D43" s="0" t="n">
        <v>0</v>
      </c>
      <c r="E43" s="0" t="n">
        <v>24</v>
      </c>
      <c r="F43" s="12" t="n">
        <v>0</v>
      </c>
      <c r="G43" s="0" t="n">
        <v>1</v>
      </c>
      <c r="H43" s="0" t="n">
        <v>0</v>
      </c>
      <c r="I43" s="0" t="n">
        <v>0</v>
      </c>
      <c r="J43" s="13" t="n">
        <f aca="false">IF($H43=0,0,($H43-B43)/$H43)</f>
        <v>0</v>
      </c>
      <c r="K43" s="13" t="n">
        <f aca="false">IF($H43=0,0,($H43-D43)/$H43)</f>
        <v>0</v>
      </c>
      <c r="L43" s="13" t="n">
        <f aca="false">IF($H43=0,0,($H43-F43)/$H43)</f>
        <v>0</v>
      </c>
      <c r="M43" s="14" t="n">
        <f aca="false">IF(B43=$Q43,1,0)</f>
        <v>1</v>
      </c>
      <c r="N43" s="0" t="n">
        <f aca="false">IF(D43=$Q43,1,0)</f>
        <v>1</v>
      </c>
      <c r="O43" s="0" t="n">
        <f aca="false">IF(F43=$Q43,1,0)</f>
        <v>1</v>
      </c>
      <c r="P43" s="15" t="n">
        <f aca="false">IF(H43=$Q43,1,0)</f>
        <v>1</v>
      </c>
      <c r="Q43" s="16" t="n">
        <f aca="false">MIN(B43,F43,D43,D43,F43,H43)</f>
        <v>0</v>
      </c>
      <c r="R43" s="14" t="str">
        <f aca="false">IF($Q43=0,"",(B43-$Q43)/$Q43)</f>
        <v/>
      </c>
      <c r="S43" s="0" t="str">
        <f aca="false">IF($Q43=0,"",(D43-$Q43)/$Q43)</f>
        <v/>
      </c>
      <c r="T43" s="0" t="str">
        <f aca="false">IF($Q43=0,"",(F43-$Q43)/$Q43)</f>
        <v/>
      </c>
    </row>
    <row r="44" customFormat="false" ht="12.8" hidden="false" customHeight="false" outlineLevel="0" collapsed="false">
      <c r="A44" s="0" t="n">
        <v>37</v>
      </c>
      <c r="B44" s="0" t="n">
        <v>409.83</v>
      </c>
      <c r="C44" s="0" t="n">
        <v>0</v>
      </c>
      <c r="D44" s="0" t="n">
        <v>194.5</v>
      </c>
      <c r="E44" s="0" t="n">
        <v>10742</v>
      </c>
      <c r="F44" s="12" t="n">
        <v>0</v>
      </c>
      <c r="G44" s="0" t="n">
        <v>30</v>
      </c>
      <c r="H44" s="0" t="n">
        <v>409.83</v>
      </c>
      <c r="I44" s="0" t="n">
        <v>0</v>
      </c>
      <c r="J44" s="13" t="n">
        <f aca="false">IF($H44=0,0,($H44-B44)/$H44)</f>
        <v>0</v>
      </c>
      <c r="K44" s="13" t="n">
        <f aca="false">IF($H44=0,0,($H44-D44)/$H44)</f>
        <v>0.525412976112046</v>
      </c>
      <c r="L44" s="13" t="n">
        <f aca="false">IF($H44=0,0,($H44-F44)/$H44)</f>
        <v>1</v>
      </c>
      <c r="M44" s="14" t="n">
        <f aca="false">IF(B44=$Q44,1,0)</f>
        <v>0</v>
      </c>
      <c r="N44" s="0" t="n">
        <f aca="false">IF(D44=$Q44,1,0)</f>
        <v>0</v>
      </c>
      <c r="O44" s="0" t="n">
        <f aca="false">IF(F44=$Q44,1,0)</f>
        <v>1</v>
      </c>
      <c r="P44" s="15" t="n">
        <f aca="false">IF(H44=$Q44,1,0)</f>
        <v>0</v>
      </c>
      <c r="Q44" s="16" t="n">
        <f aca="false">MIN(B44,F44,D44,D44,F44,H44)</f>
        <v>0</v>
      </c>
      <c r="R44" s="14" t="str">
        <f aca="false">IF($Q44=0,"",(B44-$Q44)/$Q44)</f>
        <v/>
      </c>
      <c r="S44" s="0" t="str">
        <f aca="false">IF($Q44=0,"",(D44-$Q44)/$Q44)</f>
        <v/>
      </c>
      <c r="T44" s="0" t="str">
        <f aca="false">IF($Q44=0,"",(F44-$Q44)/$Q44)</f>
        <v/>
      </c>
    </row>
    <row r="45" customFormat="false" ht="12.8" hidden="false" customHeight="false" outlineLevel="0" collapsed="false">
      <c r="A45" s="0" t="n">
        <v>38</v>
      </c>
      <c r="B45" s="0" t="n">
        <v>210870</v>
      </c>
      <c r="C45" s="0" t="n">
        <v>0</v>
      </c>
      <c r="D45" s="0" t="n">
        <v>38502</v>
      </c>
      <c r="E45" s="0" t="n">
        <v>7716</v>
      </c>
      <c r="F45" s="12" t="n">
        <v>14173</v>
      </c>
      <c r="G45" s="0" t="n">
        <v>11308</v>
      </c>
      <c r="H45" s="0" t="n">
        <v>210870</v>
      </c>
      <c r="I45" s="0" t="n">
        <v>0</v>
      </c>
      <c r="J45" s="13" t="n">
        <f aca="false">IF($H45=0,0,($H45-B45)/$H45)</f>
        <v>0</v>
      </c>
      <c r="K45" s="13" t="n">
        <f aca="false">IF($H45=0,0,($H45-D45)/$H45)</f>
        <v>0.81741357234315</v>
      </c>
      <c r="L45" s="13" t="n">
        <f aca="false">IF($H45=0,0,($H45-F45)/$H45)</f>
        <v>0.932787973633044</v>
      </c>
      <c r="M45" s="14" t="n">
        <f aca="false">IF(B45=$Q45,1,0)</f>
        <v>0</v>
      </c>
      <c r="N45" s="0" t="n">
        <f aca="false">IF(D45=$Q45,1,0)</f>
        <v>0</v>
      </c>
      <c r="O45" s="0" t="n">
        <f aca="false">IF(F45=$Q45,1,0)</f>
        <v>1</v>
      </c>
      <c r="P45" s="15" t="n">
        <f aca="false">IF(H45=$Q45,1,0)</f>
        <v>0</v>
      </c>
      <c r="Q45" s="16" t="n">
        <f aca="false">MIN(B45,F45,D45,D45,F45,H45)</f>
        <v>14173</v>
      </c>
      <c r="R45" s="14" t="n">
        <f aca="false">IF($Q45=0,"",(B45-$Q45)/$Q45)</f>
        <v>13.8782897057786</v>
      </c>
      <c r="S45" s="0" t="n">
        <f aca="false">IF($Q45=0,"",(D45-$Q45)/$Q45)</f>
        <v>1.7165737670218</v>
      </c>
      <c r="T45" s="0" t="n">
        <f aca="false">IF($Q45=0,"",(F45-$Q45)/$Q45)</f>
        <v>0</v>
      </c>
    </row>
    <row r="46" customFormat="false" ht="12.8" hidden="false" customHeight="false" outlineLevel="0" collapsed="false">
      <c r="A46" s="0" t="n">
        <v>39</v>
      </c>
      <c r="B46" s="0" t="n">
        <v>1164</v>
      </c>
      <c r="C46" s="0" t="n">
        <v>0</v>
      </c>
      <c r="D46" s="0" t="n">
        <v>395.33</v>
      </c>
      <c r="E46" s="0" t="n">
        <v>5939</v>
      </c>
      <c r="F46" s="12" t="n">
        <v>257.83</v>
      </c>
      <c r="G46" s="0" t="n">
        <v>11211</v>
      </c>
      <c r="H46" s="0" t="n">
        <v>1164</v>
      </c>
      <c r="I46" s="0" t="n">
        <v>0</v>
      </c>
      <c r="J46" s="13" t="n">
        <f aca="false">IF($H46=0,0,($H46-B46)/$H46)</f>
        <v>0</v>
      </c>
      <c r="K46" s="13" t="n">
        <f aca="false">IF($H46=0,0,($H46-D46)/$H46)</f>
        <v>0.66036941580756</v>
      </c>
      <c r="L46" s="13" t="n">
        <f aca="false">IF($H46=0,0,($H46-F46)/$H46)</f>
        <v>0.778496563573883</v>
      </c>
      <c r="M46" s="14" t="n">
        <f aca="false">IF(B46=$Q46,1,0)</f>
        <v>0</v>
      </c>
      <c r="N46" s="0" t="n">
        <f aca="false">IF(D46=$Q46,1,0)</f>
        <v>0</v>
      </c>
      <c r="O46" s="0" t="n">
        <f aca="false">IF(F46=$Q46,1,0)</f>
        <v>1</v>
      </c>
      <c r="P46" s="15" t="n">
        <f aca="false">IF(H46=$Q46,1,0)</f>
        <v>0</v>
      </c>
      <c r="Q46" s="16" t="n">
        <f aca="false">MIN(B46,F46,D46,D46,F46,H46)</f>
        <v>257.83</v>
      </c>
      <c r="R46" s="14" t="n">
        <f aca="false">IF($Q46=0,"",(B46-$Q46)/$Q46)</f>
        <v>3.51460264515378</v>
      </c>
      <c r="S46" s="0" t="n">
        <f aca="false">IF($Q46=0,"",(D46-$Q46)/$Q46)</f>
        <v>0.533297133770314</v>
      </c>
      <c r="T46" s="0" t="n">
        <f aca="false">IF($Q46=0,"",(F46-$Q46)/$Q46)</f>
        <v>0</v>
      </c>
    </row>
    <row r="47" customFormat="false" ht="12.8" hidden="false" customHeight="false" outlineLevel="0" collapsed="false">
      <c r="A47" s="0" t="n">
        <v>40</v>
      </c>
      <c r="B47" s="0" t="n">
        <v>399.16</v>
      </c>
      <c r="C47" s="0" t="n">
        <v>0</v>
      </c>
      <c r="D47" s="0" t="n">
        <v>0</v>
      </c>
      <c r="E47" s="0" t="n">
        <v>36</v>
      </c>
      <c r="F47" s="12" t="n">
        <v>0</v>
      </c>
      <c r="G47" s="0" t="n">
        <v>48</v>
      </c>
      <c r="H47" s="0" t="n">
        <v>399.16</v>
      </c>
      <c r="I47" s="0" t="n">
        <v>0</v>
      </c>
      <c r="J47" s="13" t="n">
        <f aca="false">IF($H47=0,0,($H47-B47)/$H47)</f>
        <v>0</v>
      </c>
      <c r="K47" s="13" t="n">
        <f aca="false">IF($H47=0,0,($H47-D47)/$H47)</f>
        <v>1</v>
      </c>
      <c r="L47" s="13" t="n">
        <f aca="false">IF($H47=0,0,($H47-F47)/$H47)</f>
        <v>1</v>
      </c>
      <c r="M47" s="14" t="n">
        <f aca="false">IF(B47=$Q47,1,0)</f>
        <v>0</v>
      </c>
      <c r="N47" s="0" t="n">
        <f aca="false">IF(D47=$Q47,1,0)</f>
        <v>1</v>
      </c>
      <c r="O47" s="0" t="n">
        <f aca="false">IF(F47=$Q47,1,0)</f>
        <v>1</v>
      </c>
      <c r="P47" s="15" t="n">
        <f aca="false">IF(H47=$Q47,1,0)</f>
        <v>0</v>
      </c>
      <c r="Q47" s="16" t="n">
        <f aca="false">MIN(B47,F47,D47,D47,F47,H47)</f>
        <v>0</v>
      </c>
      <c r="R47" s="14" t="str">
        <f aca="false">IF($Q47=0,"",(B47-$Q47)/$Q47)</f>
        <v/>
      </c>
      <c r="S47" s="0" t="str">
        <f aca="false">IF($Q47=0,"",(D47-$Q47)/$Q47)</f>
        <v/>
      </c>
      <c r="T47" s="0" t="str">
        <f aca="false">IF($Q47=0,"",(F47-$Q47)/$Q47)</f>
        <v/>
      </c>
    </row>
    <row r="48" customFormat="false" ht="12.8" hidden="false" customHeight="false" outlineLevel="0" collapsed="false">
      <c r="A48" s="0" t="n">
        <v>41</v>
      </c>
      <c r="B48" s="0" t="n">
        <v>3278.8</v>
      </c>
      <c r="C48" s="0" t="n">
        <v>0</v>
      </c>
      <c r="D48" s="0" t="n">
        <v>1389.2</v>
      </c>
      <c r="E48" s="0" t="n">
        <v>12955</v>
      </c>
      <c r="F48" s="12" t="n">
        <v>1143.1</v>
      </c>
      <c r="G48" s="0" t="n">
        <v>11369</v>
      </c>
      <c r="H48" s="0" t="n">
        <v>3278.8</v>
      </c>
      <c r="I48" s="0" t="n">
        <v>0</v>
      </c>
      <c r="J48" s="13" t="n">
        <f aca="false">IF($H48=0,0,($H48-B48)/$H48)</f>
        <v>0</v>
      </c>
      <c r="K48" s="13" t="n">
        <f aca="false">IF($H48=0,0,($H48-D48)/$H48)</f>
        <v>0.576308405514213</v>
      </c>
      <c r="L48" s="13" t="n">
        <f aca="false">IF($H48=0,0,($H48-F48)/$H48)</f>
        <v>0.65136635354398</v>
      </c>
      <c r="M48" s="14" t="n">
        <f aca="false">IF(B48=$Q48,1,0)</f>
        <v>0</v>
      </c>
      <c r="N48" s="0" t="n">
        <f aca="false">IF(D48=$Q48,1,0)</f>
        <v>0</v>
      </c>
      <c r="O48" s="0" t="n">
        <f aca="false">IF(F48=$Q48,1,0)</f>
        <v>1</v>
      </c>
      <c r="P48" s="15" t="n">
        <f aca="false">IF(H48=$Q48,1,0)</f>
        <v>0</v>
      </c>
      <c r="Q48" s="16" t="n">
        <f aca="false">MIN(B48,F48,D48,D48,F48,H48)</f>
        <v>1143.1</v>
      </c>
      <c r="R48" s="14" t="n">
        <f aca="false">IF($Q48=0,"",(B48-$Q48)/$Q48)</f>
        <v>1.8683404776485</v>
      </c>
      <c r="S48" s="0" t="n">
        <f aca="false">IF($Q48=0,"",(D48-$Q48)/$Q48)</f>
        <v>0.215291750503018</v>
      </c>
      <c r="T48" s="0" t="n">
        <f aca="false">IF($Q48=0,"",(F48-$Q48)/$Q48)</f>
        <v>0</v>
      </c>
    </row>
    <row r="49" customFormat="false" ht="12.8" hidden="false" customHeight="false" outlineLevel="0" collapsed="false">
      <c r="A49" s="0" t="n">
        <v>42</v>
      </c>
      <c r="B49" s="0" t="n">
        <v>48279</v>
      </c>
      <c r="C49" s="0" t="n">
        <v>0</v>
      </c>
      <c r="D49" s="0" t="n">
        <v>14615</v>
      </c>
      <c r="E49" s="0" t="n">
        <v>28852</v>
      </c>
      <c r="F49" s="12" t="n">
        <v>5058.1</v>
      </c>
      <c r="G49" s="0" t="n">
        <v>15414</v>
      </c>
      <c r="H49" s="0" t="n">
        <v>48279</v>
      </c>
      <c r="I49" s="0" t="n">
        <v>0</v>
      </c>
      <c r="J49" s="13" t="n">
        <f aca="false">IF($H49=0,0,($H49-B49)/$H49)</f>
        <v>0</v>
      </c>
      <c r="K49" s="13" t="n">
        <f aca="false">IF($H49=0,0,($H49-D49)/$H49)</f>
        <v>0.697280391060295</v>
      </c>
      <c r="L49" s="13" t="n">
        <f aca="false">IF($H49=0,0,($H49-F49)/$H49)</f>
        <v>0.895231881356283</v>
      </c>
      <c r="M49" s="14" t="n">
        <f aca="false">IF(B49=$Q49,1,0)</f>
        <v>0</v>
      </c>
      <c r="N49" s="0" t="n">
        <f aca="false">IF(D49=$Q49,1,0)</f>
        <v>0</v>
      </c>
      <c r="O49" s="0" t="n">
        <f aca="false">IF(F49=$Q49,1,0)</f>
        <v>1</v>
      </c>
      <c r="P49" s="15" t="n">
        <f aca="false">IF(H49=$Q49,1,0)</f>
        <v>0</v>
      </c>
      <c r="Q49" s="16" t="n">
        <f aca="false">MIN(B49,F49,D49,D49,F49,H49)</f>
        <v>5058.1</v>
      </c>
      <c r="R49" s="14" t="n">
        <f aca="false">IF($Q49=0,"",(B49-$Q49)/$Q49)</f>
        <v>8.54488839682885</v>
      </c>
      <c r="S49" s="0" t="n">
        <f aca="false">IF($Q49=0,"",(D49-$Q49)/$Q49)</f>
        <v>1.88942488286115</v>
      </c>
      <c r="T49" s="0" t="n">
        <f aca="false">IF($Q49=0,"",(F49-$Q49)/$Q49)</f>
        <v>0</v>
      </c>
    </row>
    <row r="50" customFormat="false" ht="12.8" hidden="false" customHeight="false" outlineLevel="0" collapsed="false">
      <c r="A50" s="0" t="n">
        <v>43</v>
      </c>
      <c r="B50" s="0" t="n">
        <v>4477.6</v>
      </c>
      <c r="C50" s="0" t="n">
        <v>0</v>
      </c>
      <c r="D50" s="0" t="n">
        <v>1442.5</v>
      </c>
      <c r="E50" s="0" t="n">
        <v>18019</v>
      </c>
      <c r="F50" s="12" t="n">
        <v>875.91</v>
      </c>
      <c r="G50" s="0" t="n">
        <v>14903</v>
      </c>
      <c r="H50" s="0" t="n">
        <v>4477.6</v>
      </c>
      <c r="I50" s="0" t="n">
        <v>0</v>
      </c>
      <c r="J50" s="13" t="n">
        <f aca="false">IF($H50=0,0,($H50-B50)/$H50)</f>
        <v>0</v>
      </c>
      <c r="K50" s="13" t="n">
        <f aca="false">IF($H50=0,0,($H50-D50)/$H50)</f>
        <v>0.677840807575487</v>
      </c>
      <c r="L50" s="13" t="n">
        <f aca="false">IF($H50=0,0,($H50-F50)/$H50)</f>
        <v>0.804379578345542</v>
      </c>
      <c r="M50" s="14" t="n">
        <f aca="false">IF(B50=$Q50,1,0)</f>
        <v>0</v>
      </c>
      <c r="N50" s="0" t="n">
        <f aca="false">IF(D50=$Q50,1,0)</f>
        <v>0</v>
      </c>
      <c r="O50" s="0" t="n">
        <f aca="false">IF(F50=$Q50,1,0)</f>
        <v>1</v>
      </c>
      <c r="P50" s="15" t="n">
        <f aca="false">IF(H50=$Q50,1,0)</f>
        <v>0</v>
      </c>
      <c r="Q50" s="16" t="n">
        <f aca="false">MIN(B50,F50,D50,D50,F50,H50)</f>
        <v>875.91</v>
      </c>
      <c r="R50" s="14" t="n">
        <f aca="false">IF($Q50=0,"",(B50-$Q50)/$Q50)</f>
        <v>4.11194072450366</v>
      </c>
      <c r="S50" s="0" t="n">
        <f aca="false">IF($Q50=0,"",(D50-$Q50)/$Q50)</f>
        <v>0.646858695528079</v>
      </c>
      <c r="T50" s="0" t="n">
        <f aca="false">IF($Q50=0,"",(F50-$Q50)/$Q50)</f>
        <v>0</v>
      </c>
    </row>
    <row r="51" customFormat="false" ht="12.8" hidden="false" customHeight="false" outlineLevel="0" collapsed="false">
      <c r="A51" s="0" t="n">
        <v>44</v>
      </c>
      <c r="B51" s="0" t="n">
        <v>187370</v>
      </c>
      <c r="C51" s="0" t="n">
        <v>0</v>
      </c>
      <c r="D51" s="0" t="n">
        <v>27632</v>
      </c>
      <c r="E51" s="0" t="n">
        <v>19629</v>
      </c>
      <c r="F51" s="12" t="n">
        <v>2224</v>
      </c>
      <c r="G51" s="0" t="n">
        <v>14909</v>
      </c>
      <c r="H51" s="0" t="n">
        <v>187370</v>
      </c>
      <c r="I51" s="0" t="n">
        <v>0</v>
      </c>
      <c r="J51" s="13" t="n">
        <f aca="false">IF($H51=0,0,($H51-B51)/$H51)</f>
        <v>0</v>
      </c>
      <c r="K51" s="13" t="n">
        <f aca="false">IF($H51=0,0,($H51-D51)/$H51)</f>
        <v>0.852527085445909</v>
      </c>
      <c r="L51" s="13" t="n">
        <f aca="false">IF($H51=0,0,($H51-F51)/$H51)</f>
        <v>0.988130437103058</v>
      </c>
      <c r="M51" s="14" t="n">
        <f aca="false">IF(B51=$Q51,1,0)</f>
        <v>0</v>
      </c>
      <c r="N51" s="0" t="n">
        <f aca="false">IF(D51=$Q51,1,0)</f>
        <v>0</v>
      </c>
      <c r="O51" s="0" t="n">
        <f aca="false">IF(F51=$Q51,1,0)</f>
        <v>1</v>
      </c>
      <c r="P51" s="15" t="n">
        <f aca="false">IF(H51=$Q51,1,0)</f>
        <v>0</v>
      </c>
      <c r="Q51" s="16" t="n">
        <f aca="false">MIN(B51,F51,D51,D51,F51,H51)</f>
        <v>2224</v>
      </c>
      <c r="R51" s="14" t="n">
        <f aca="false">IF($Q51=0,"",(B51-$Q51)/$Q51)</f>
        <v>83.2491007194245</v>
      </c>
      <c r="S51" s="0" t="n">
        <f aca="false">IF($Q51=0,"",(D51-$Q51)/$Q51)</f>
        <v>11.4244604316547</v>
      </c>
      <c r="T51" s="0" t="n">
        <f aca="false">IF($Q51=0,"",(F51-$Q51)/$Q51)</f>
        <v>0</v>
      </c>
    </row>
    <row r="52" customFormat="false" ht="12.8" hidden="false" customHeight="false" outlineLevel="0" collapsed="false">
      <c r="A52" s="0" t="n">
        <v>45</v>
      </c>
      <c r="B52" s="0" t="n">
        <v>574.5</v>
      </c>
      <c r="C52" s="0" t="n">
        <v>0</v>
      </c>
      <c r="D52" s="0" t="n">
        <v>371.25</v>
      </c>
      <c r="E52" s="0" t="n">
        <v>11796</v>
      </c>
      <c r="F52" s="12" t="n">
        <v>108.75</v>
      </c>
      <c r="G52" s="0" t="n">
        <v>15358</v>
      </c>
      <c r="H52" s="0" t="n">
        <v>574.5</v>
      </c>
      <c r="I52" s="0" t="n">
        <v>0</v>
      </c>
      <c r="J52" s="13" t="n">
        <f aca="false">IF($H52=0,0,($H52-B52)/$H52)</f>
        <v>0</v>
      </c>
      <c r="K52" s="13" t="n">
        <f aca="false">IF($H52=0,0,($H52-D52)/$H52)</f>
        <v>0.35378590078329</v>
      </c>
      <c r="L52" s="13" t="n">
        <f aca="false">IF($H52=0,0,($H52-F52)/$H52)</f>
        <v>0.810704960835509</v>
      </c>
      <c r="M52" s="14" t="n">
        <f aca="false">IF(B52=$Q52,1,0)</f>
        <v>0</v>
      </c>
      <c r="N52" s="0" t="n">
        <f aca="false">IF(D52=$Q52,1,0)</f>
        <v>0</v>
      </c>
      <c r="O52" s="0" t="n">
        <f aca="false">IF(F52=$Q52,1,0)</f>
        <v>1</v>
      </c>
      <c r="P52" s="15" t="n">
        <f aca="false">IF(H52=$Q52,1,0)</f>
        <v>0</v>
      </c>
      <c r="Q52" s="16" t="n">
        <f aca="false">MIN(B52,F52,D52,D52,F52,H52)</f>
        <v>108.75</v>
      </c>
      <c r="R52" s="14" t="n">
        <f aca="false">IF($Q52=0,"",(B52-$Q52)/$Q52)</f>
        <v>4.28275862068966</v>
      </c>
      <c r="S52" s="0" t="n">
        <f aca="false">IF($Q52=0,"",(D52-$Q52)/$Q52)</f>
        <v>2.41379310344828</v>
      </c>
      <c r="T52" s="0" t="n">
        <f aca="false">IF($Q52=0,"",(F52-$Q52)/$Q52)</f>
        <v>0</v>
      </c>
    </row>
    <row r="53" customFormat="false" ht="12.8" hidden="false" customHeight="false" outlineLevel="0" collapsed="false">
      <c r="A53" s="0" t="n">
        <v>46</v>
      </c>
      <c r="B53" s="0" t="n">
        <v>355.92</v>
      </c>
      <c r="C53" s="0" t="n">
        <v>0</v>
      </c>
      <c r="D53" s="0" t="n">
        <v>0</v>
      </c>
      <c r="E53" s="0" t="n">
        <v>63</v>
      </c>
      <c r="F53" s="12" t="n">
        <v>0</v>
      </c>
      <c r="G53" s="0" t="n">
        <v>63</v>
      </c>
      <c r="H53" s="0" t="n">
        <v>355.92</v>
      </c>
      <c r="I53" s="0" t="n">
        <v>0</v>
      </c>
      <c r="J53" s="13" t="n">
        <f aca="false">IF($H53=0,0,($H53-B53)/$H53)</f>
        <v>0</v>
      </c>
      <c r="K53" s="13" t="n">
        <f aca="false">IF($H53=0,0,($H53-D53)/$H53)</f>
        <v>1</v>
      </c>
      <c r="L53" s="13" t="n">
        <f aca="false">IF($H53=0,0,($H53-F53)/$H53)</f>
        <v>1</v>
      </c>
      <c r="M53" s="14" t="n">
        <f aca="false">IF(B53=$Q53,1,0)</f>
        <v>0</v>
      </c>
      <c r="N53" s="0" t="n">
        <f aca="false">IF(D53=$Q53,1,0)</f>
        <v>1</v>
      </c>
      <c r="O53" s="0" t="n">
        <f aca="false">IF(F53=$Q53,1,0)</f>
        <v>1</v>
      </c>
      <c r="P53" s="15" t="n">
        <f aca="false">IF(H53=$Q53,1,0)</f>
        <v>0</v>
      </c>
      <c r="Q53" s="16" t="n">
        <f aca="false">MIN(B53,F53,D53,D53,F53,H53)</f>
        <v>0</v>
      </c>
      <c r="R53" s="14" t="str">
        <f aca="false">IF($Q53=0,"",(B53-$Q53)/$Q53)</f>
        <v/>
      </c>
      <c r="S53" s="0" t="str">
        <f aca="false">IF($Q53=0,"",(D53-$Q53)/$Q53)</f>
        <v/>
      </c>
      <c r="T53" s="0" t="str">
        <f aca="false">IF($Q53=0,"",(F53-$Q53)/$Q53)</f>
        <v/>
      </c>
    </row>
    <row r="54" customFormat="false" ht="12.8" hidden="false" customHeight="false" outlineLevel="0" collapsed="false">
      <c r="A54" s="0" t="n">
        <v>47</v>
      </c>
      <c r="B54" s="0" t="n">
        <v>8784.5</v>
      </c>
      <c r="C54" s="0" t="n">
        <v>0</v>
      </c>
      <c r="D54" s="0" t="n">
        <v>5921.2</v>
      </c>
      <c r="E54" s="0" t="n">
        <v>34304</v>
      </c>
      <c r="F54" s="12" t="n">
        <v>4239.9</v>
      </c>
      <c r="G54" s="0" t="n">
        <v>15232</v>
      </c>
      <c r="H54" s="0" t="n">
        <v>8784.5</v>
      </c>
      <c r="I54" s="0" t="n">
        <v>0</v>
      </c>
      <c r="J54" s="13" t="n">
        <f aca="false">IF($H54=0,0,($H54-B54)/$H54)</f>
        <v>0</v>
      </c>
      <c r="K54" s="13" t="n">
        <f aca="false">IF($H54=0,0,($H54-D54)/$H54)</f>
        <v>0.325949114918322</v>
      </c>
      <c r="L54" s="13" t="n">
        <f aca="false">IF($H54=0,0,($H54-F54)/$H54)</f>
        <v>0.517343047413057</v>
      </c>
      <c r="M54" s="14" t="n">
        <f aca="false">IF(B54=$Q54,1,0)</f>
        <v>0</v>
      </c>
      <c r="N54" s="0" t="n">
        <f aca="false">IF(D54=$Q54,1,0)</f>
        <v>0</v>
      </c>
      <c r="O54" s="0" t="n">
        <f aca="false">IF(F54=$Q54,1,0)</f>
        <v>1</v>
      </c>
      <c r="P54" s="15" t="n">
        <f aca="false">IF(H54=$Q54,1,0)</f>
        <v>0</v>
      </c>
      <c r="Q54" s="16" t="n">
        <f aca="false">MIN(B54,F54,D54,D54,F54,H54)</f>
        <v>4239.9</v>
      </c>
      <c r="R54" s="14" t="n">
        <f aca="false">IF($Q54=0,"",(B54-$Q54)/$Q54)</f>
        <v>1.07186490247412</v>
      </c>
      <c r="S54" s="0" t="n">
        <f aca="false">IF($Q54=0,"",(D54-$Q54)/$Q54)</f>
        <v>0.396542371282342</v>
      </c>
      <c r="T54" s="0" t="n">
        <f aca="false">IF($Q54=0,"",(F54-$Q54)/$Q54)</f>
        <v>0</v>
      </c>
    </row>
    <row r="55" customFormat="false" ht="12.8" hidden="false" customHeight="false" outlineLevel="0" collapsed="false">
      <c r="A55" s="0" t="n">
        <v>48</v>
      </c>
      <c r="B55" s="0" t="n">
        <v>0</v>
      </c>
      <c r="C55" s="0" t="n">
        <v>0</v>
      </c>
      <c r="D55" s="0" t="n">
        <v>0</v>
      </c>
      <c r="E55" s="0" t="n">
        <v>3</v>
      </c>
      <c r="F55" s="12" t="n">
        <v>0</v>
      </c>
      <c r="G55" s="0" t="n">
        <v>0</v>
      </c>
      <c r="H55" s="0" t="n">
        <v>0</v>
      </c>
      <c r="I55" s="0" t="n">
        <v>0</v>
      </c>
      <c r="J55" s="13" t="n">
        <f aca="false">IF($H55=0,0,($H55-B55)/$H55)</f>
        <v>0</v>
      </c>
      <c r="K55" s="13" t="n">
        <f aca="false">IF($H55=0,0,($H55-D55)/$H55)</f>
        <v>0</v>
      </c>
      <c r="L55" s="13" t="n">
        <f aca="false">IF($H55=0,0,($H55-F55)/$H55)</f>
        <v>0</v>
      </c>
      <c r="M55" s="14" t="n">
        <f aca="false">IF(B55=$Q55,1,0)</f>
        <v>1</v>
      </c>
      <c r="N55" s="0" t="n">
        <f aca="false">IF(D55=$Q55,1,0)</f>
        <v>1</v>
      </c>
      <c r="O55" s="0" t="n">
        <f aca="false">IF(F55=$Q55,1,0)</f>
        <v>1</v>
      </c>
      <c r="P55" s="15" t="n">
        <f aca="false">IF(H55=$Q55,1,0)</f>
        <v>1</v>
      </c>
      <c r="Q55" s="16" t="n">
        <f aca="false">MIN(B55,F55,D55,D55,F55,H55)</f>
        <v>0</v>
      </c>
      <c r="R55" s="14" t="str">
        <f aca="false">IF($Q55=0,"",(B55-$Q55)/$Q55)</f>
        <v/>
      </c>
      <c r="S55" s="0" t="str">
        <f aca="false">IF($Q55=0,"",(D55-$Q55)/$Q55)</f>
        <v/>
      </c>
      <c r="T55" s="0" t="str">
        <f aca="false">IF($Q55=0,"",(F55-$Q55)/$Q55)</f>
        <v/>
      </c>
    </row>
    <row r="56" customFormat="false" ht="12.8" hidden="false" customHeight="false" outlineLevel="0" collapsed="false">
      <c r="A56" s="0" t="n">
        <v>49</v>
      </c>
      <c r="B56" s="0" t="n">
        <v>11168</v>
      </c>
      <c r="C56" s="0" t="n">
        <v>0</v>
      </c>
      <c r="D56" s="0" t="n">
        <v>2632.3</v>
      </c>
      <c r="E56" s="0" t="n">
        <v>679</v>
      </c>
      <c r="F56" s="12" t="n">
        <v>0</v>
      </c>
      <c r="G56" s="0" t="n">
        <v>17</v>
      </c>
      <c r="H56" s="0" t="n">
        <v>11168</v>
      </c>
      <c r="I56" s="0" t="n">
        <v>0</v>
      </c>
      <c r="J56" s="13" t="n">
        <f aca="false">IF($H56=0,0,($H56-B56)/$H56)</f>
        <v>0</v>
      </c>
      <c r="K56" s="13" t="n">
        <f aca="false">IF($H56=0,0,($H56-D56)/$H56)</f>
        <v>0.764299785100287</v>
      </c>
      <c r="L56" s="13" t="n">
        <f aca="false">IF($H56=0,0,($H56-F56)/$H56)</f>
        <v>1</v>
      </c>
      <c r="M56" s="14" t="n">
        <f aca="false">IF(B56=$Q56,1,0)</f>
        <v>0</v>
      </c>
      <c r="N56" s="0" t="n">
        <f aca="false">IF(D56=$Q56,1,0)</f>
        <v>0</v>
      </c>
      <c r="O56" s="0" t="n">
        <f aca="false">IF(F56=$Q56,1,0)</f>
        <v>1</v>
      </c>
      <c r="P56" s="15" t="n">
        <f aca="false">IF(H56=$Q56,1,0)</f>
        <v>0</v>
      </c>
      <c r="Q56" s="16" t="n">
        <f aca="false">MIN(B56,F56,D56,D56,F56,H56)</f>
        <v>0</v>
      </c>
      <c r="R56" s="14" t="str">
        <f aca="false">IF($Q56=0,"",(B56-$Q56)/$Q56)</f>
        <v/>
      </c>
      <c r="S56" s="0" t="str">
        <f aca="false">IF($Q56=0,"",(D56-$Q56)/$Q56)</f>
        <v/>
      </c>
      <c r="T56" s="0" t="str">
        <f aca="false">IF($Q56=0,"",(F56-$Q56)/$Q56)</f>
        <v/>
      </c>
    </row>
    <row r="57" customFormat="false" ht="12.8" hidden="false" customHeight="false" outlineLevel="0" collapsed="false">
      <c r="A57" s="0" t="n">
        <v>50</v>
      </c>
      <c r="B57" s="0" t="n">
        <v>28465</v>
      </c>
      <c r="C57" s="0" t="n">
        <v>0</v>
      </c>
      <c r="D57" s="0" t="n">
        <v>12957</v>
      </c>
      <c r="E57" s="0" t="n">
        <v>591</v>
      </c>
      <c r="F57" s="12" t="n">
        <v>8515.5</v>
      </c>
      <c r="G57" s="0" t="n">
        <v>3732</v>
      </c>
      <c r="H57" s="0" t="n">
        <v>28465</v>
      </c>
      <c r="I57" s="0" t="n">
        <v>0</v>
      </c>
      <c r="J57" s="13" t="n">
        <f aca="false">IF($H57=0,0,($H57-B57)/$H57)</f>
        <v>0</v>
      </c>
      <c r="K57" s="13" t="n">
        <f aca="false">IF($H57=0,0,($H57-D57)/$H57)</f>
        <v>0.54480941507114</v>
      </c>
      <c r="L57" s="13" t="n">
        <f aca="false">IF($H57=0,0,($H57-F57)/$H57)</f>
        <v>0.700843140699104</v>
      </c>
      <c r="M57" s="14" t="n">
        <f aca="false">IF(B57=$Q57,1,0)</f>
        <v>0</v>
      </c>
      <c r="N57" s="0" t="n">
        <f aca="false">IF(D57=$Q57,1,0)</f>
        <v>0</v>
      </c>
      <c r="O57" s="0" t="n">
        <f aca="false">IF(F57=$Q57,1,0)</f>
        <v>1</v>
      </c>
      <c r="P57" s="15" t="n">
        <f aca="false">IF(H57=$Q57,1,0)</f>
        <v>0</v>
      </c>
      <c r="Q57" s="16" t="n">
        <f aca="false">MIN(B57,F57,D57,D57,F57,H57)</f>
        <v>8515.5</v>
      </c>
      <c r="R57" s="14" t="n">
        <f aca="false">IF($Q57=0,"",(B57-$Q57)/$Q57)</f>
        <v>2.34272796664905</v>
      </c>
      <c r="S57" s="0" t="n">
        <f aca="false">IF($Q57=0,"",(D57-$Q57)/$Q57)</f>
        <v>0.521578298397041</v>
      </c>
      <c r="T57" s="0" t="n">
        <f aca="false">IF($Q57=0,"",(F57-$Q57)/$Q57)</f>
        <v>0</v>
      </c>
    </row>
    <row r="58" customFormat="false" ht="12.8" hidden="false" customHeight="false" outlineLevel="0" collapsed="false">
      <c r="A58" s="0" t="n">
        <v>51</v>
      </c>
      <c r="B58" s="0" t="n">
        <v>0</v>
      </c>
      <c r="C58" s="0" t="n">
        <v>0</v>
      </c>
      <c r="D58" s="0" t="n">
        <v>0</v>
      </c>
      <c r="E58" s="0" t="n">
        <v>3</v>
      </c>
      <c r="F58" s="12" t="n">
        <v>0</v>
      </c>
      <c r="G58" s="0" t="n">
        <v>0</v>
      </c>
      <c r="H58" s="0" t="n">
        <v>0</v>
      </c>
      <c r="I58" s="0" t="n">
        <v>0</v>
      </c>
      <c r="J58" s="13" t="n">
        <f aca="false">IF($H58=0,0,($H58-B58)/$H58)</f>
        <v>0</v>
      </c>
      <c r="K58" s="13" t="n">
        <f aca="false">IF($H58=0,0,($H58-D58)/$H58)</f>
        <v>0</v>
      </c>
      <c r="L58" s="13" t="n">
        <f aca="false">IF($H58=0,0,($H58-F58)/$H58)</f>
        <v>0</v>
      </c>
      <c r="M58" s="14" t="n">
        <f aca="false">IF(B58=$Q58,1,0)</f>
        <v>1</v>
      </c>
      <c r="N58" s="0" t="n">
        <f aca="false">IF(D58=$Q58,1,0)</f>
        <v>1</v>
      </c>
      <c r="O58" s="0" t="n">
        <f aca="false">IF(F58=$Q58,1,0)</f>
        <v>1</v>
      </c>
      <c r="P58" s="15" t="n">
        <f aca="false">IF(H58=$Q58,1,0)</f>
        <v>1</v>
      </c>
      <c r="Q58" s="16" t="n">
        <f aca="false">MIN(B58,F58,D58,D58,F58,H58)</f>
        <v>0</v>
      </c>
      <c r="R58" s="14" t="str">
        <f aca="false">IF($Q58=0,"",(B58-$Q58)/$Q58)</f>
        <v/>
      </c>
      <c r="S58" s="0" t="str">
        <f aca="false">IF($Q58=0,"",(D58-$Q58)/$Q58)</f>
        <v/>
      </c>
      <c r="T58" s="0" t="str">
        <f aca="false">IF($Q58=0,"",(F58-$Q58)/$Q58)</f>
        <v/>
      </c>
    </row>
    <row r="59" customFormat="false" ht="12.8" hidden="false" customHeight="false" outlineLevel="0" collapsed="false">
      <c r="A59" s="0" t="n">
        <v>52</v>
      </c>
      <c r="B59" s="0" t="n">
        <v>8980.8</v>
      </c>
      <c r="C59" s="0" t="n">
        <v>0</v>
      </c>
      <c r="D59" s="0" t="n">
        <v>6760.6</v>
      </c>
      <c r="E59" s="0" t="n">
        <v>938</v>
      </c>
      <c r="F59" s="12" t="n">
        <v>4400.8</v>
      </c>
      <c r="G59" s="0" t="n">
        <v>3742</v>
      </c>
      <c r="H59" s="0" t="n">
        <v>8980.8</v>
      </c>
      <c r="I59" s="0" t="n">
        <v>0</v>
      </c>
      <c r="J59" s="13" t="n">
        <f aca="false">IF($H59=0,0,($H59-B59)/$H59)</f>
        <v>0</v>
      </c>
      <c r="K59" s="13" t="n">
        <f aca="false">IF($H59=0,0,($H59-D59)/$H59)</f>
        <v>0.247216283627294</v>
      </c>
      <c r="L59" s="13" t="n">
        <f aca="false">IF($H59=0,0,($H59-F59)/$H59)</f>
        <v>0.509976839479779</v>
      </c>
      <c r="M59" s="14" t="n">
        <f aca="false">IF(B59=$Q59,1,0)</f>
        <v>0</v>
      </c>
      <c r="N59" s="0" t="n">
        <f aca="false">IF(D59=$Q59,1,0)</f>
        <v>0</v>
      </c>
      <c r="O59" s="0" t="n">
        <f aca="false">IF(F59=$Q59,1,0)</f>
        <v>1</v>
      </c>
      <c r="P59" s="15" t="n">
        <f aca="false">IF(H59=$Q59,1,0)</f>
        <v>0</v>
      </c>
      <c r="Q59" s="16" t="n">
        <f aca="false">MIN(B59,F59,D59,D59,F59,H59)</f>
        <v>4400.8</v>
      </c>
      <c r="R59" s="14" t="n">
        <f aca="false">IF($Q59=0,"",(B59-$Q59)/$Q59)</f>
        <v>1.04071986911471</v>
      </c>
      <c r="S59" s="0" t="n">
        <f aca="false">IF($Q59=0,"",(D59-$Q59)/$Q59)</f>
        <v>0.536220687147791</v>
      </c>
      <c r="T59" s="0" t="n">
        <f aca="false">IF($Q59=0,"",(F59-$Q59)/$Q59)</f>
        <v>0</v>
      </c>
    </row>
    <row r="60" customFormat="false" ht="12.8" hidden="false" customHeight="false" outlineLevel="0" collapsed="false">
      <c r="A60" s="0" t="n">
        <v>53</v>
      </c>
      <c r="B60" s="0" t="n">
        <v>28682</v>
      </c>
      <c r="C60" s="0" t="n">
        <v>0</v>
      </c>
      <c r="D60" s="0" t="n">
        <v>14491</v>
      </c>
      <c r="E60" s="0" t="n">
        <v>938</v>
      </c>
      <c r="F60" s="12" t="n">
        <v>9582.7</v>
      </c>
      <c r="G60" s="0" t="n">
        <v>3733</v>
      </c>
      <c r="H60" s="0" t="n">
        <v>28682</v>
      </c>
      <c r="I60" s="0" t="n">
        <v>0</v>
      </c>
      <c r="J60" s="13" t="n">
        <f aca="false">IF($H60=0,0,($H60-B60)/$H60)</f>
        <v>0</v>
      </c>
      <c r="K60" s="13" t="n">
        <f aca="false">IF($H60=0,0,($H60-D60)/$H60)</f>
        <v>0.494770239174395</v>
      </c>
      <c r="L60" s="13" t="n">
        <f aca="false">IF($H60=0,0,($H60-F60)/$H60)</f>
        <v>0.665898472909839</v>
      </c>
      <c r="M60" s="14" t="n">
        <f aca="false">IF(B60=$Q60,1,0)</f>
        <v>0</v>
      </c>
      <c r="N60" s="0" t="n">
        <f aca="false">IF(D60=$Q60,1,0)</f>
        <v>0</v>
      </c>
      <c r="O60" s="0" t="n">
        <f aca="false">IF(F60=$Q60,1,0)</f>
        <v>1</v>
      </c>
      <c r="P60" s="15" t="n">
        <f aca="false">IF(H60=$Q60,1,0)</f>
        <v>0</v>
      </c>
      <c r="Q60" s="16" t="n">
        <f aca="false">MIN(B60,F60,D60,D60,F60,H60)</f>
        <v>9582.7</v>
      </c>
      <c r="R60" s="14" t="n">
        <f aca="false">IF($Q60=0,"",(B60-$Q60)/$Q60)</f>
        <v>1.99310215283793</v>
      </c>
      <c r="S60" s="0" t="n">
        <f aca="false">IF($Q60=0,"",(D60-$Q60)/$Q60)</f>
        <v>0.512204284804909</v>
      </c>
      <c r="T60" s="0" t="n">
        <f aca="false">IF($Q60=0,"",(F60-$Q60)/$Q60)</f>
        <v>0</v>
      </c>
    </row>
    <row r="61" customFormat="false" ht="12.8" hidden="false" customHeight="false" outlineLevel="0" collapsed="false">
      <c r="A61" s="0" t="n">
        <v>54</v>
      </c>
      <c r="B61" s="0" t="n">
        <v>20519</v>
      </c>
      <c r="C61" s="0" t="n">
        <v>0</v>
      </c>
      <c r="D61" s="0" t="n">
        <v>4004.3</v>
      </c>
      <c r="E61" s="0" t="n">
        <v>4525</v>
      </c>
      <c r="F61" s="12" t="n">
        <v>885.06</v>
      </c>
      <c r="G61" s="0" t="n">
        <v>7550</v>
      </c>
      <c r="H61" s="0" t="n">
        <v>20519</v>
      </c>
      <c r="I61" s="0" t="n">
        <v>0</v>
      </c>
      <c r="J61" s="13" t="n">
        <f aca="false">IF($H61=0,0,($H61-B61)/$H61)</f>
        <v>0</v>
      </c>
      <c r="K61" s="13" t="n">
        <f aca="false">IF($H61=0,0,($H61-D61)/$H61)</f>
        <v>0.804849164189288</v>
      </c>
      <c r="L61" s="13" t="n">
        <f aca="false">IF($H61=0,0,($H61-F61)/$H61)</f>
        <v>0.956866319021395</v>
      </c>
      <c r="M61" s="14" t="n">
        <f aca="false">IF(B61=$Q61,1,0)</f>
        <v>0</v>
      </c>
      <c r="N61" s="0" t="n">
        <f aca="false">IF(D61=$Q61,1,0)</f>
        <v>0</v>
      </c>
      <c r="O61" s="0" t="n">
        <f aca="false">IF(F61=$Q61,1,0)</f>
        <v>1</v>
      </c>
      <c r="P61" s="15" t="n">
        <f aca="false">IF(H61=$Q61,1,0)</f>
        <v>0</v>
      </c>
      <c r="Q61" s="16" t="n">
        <f aca="false">MIN(B61,F61,D61,D61,F61,H61)</f>
        <v>885.06</v>
      </c>
      <c r="R61" s="14" t="n">
        <f aca="false">IF($Q61=0,"",(B61-$Q61)/$Q61)</f>
        <v>22.183738955551</v>
      </c>
      <c r="S61" s="0" t="n">
        <f aca="false">IF($Q61=0,"",(D61-$Q61)/$Q61)</f>
        <v>3.52432603439315</v>
      </c>
      <c r="T61" s="0" t="n">
        <f aca="false">IF($Q61=0,"",(F61-$Q61)/$Q61)</f>
        <v>0</v>
      </c>
    </row>
    <row r="62" customFormat="false" ht="12.8" hidden="false" customHeight="false" outlineLevel="0" collapsed="false">
      <c r="A62" s="0" t="n">
        <v>55</v>
      </c>
      <c r="B62" s="0" t="n">
        <v>68460</v>
      </c>
      <c r="C62" s="0" t="n">
        <v>0</v>
      </c>
      <c r="D62" s="0" t="n">
        <v>19881</v>
      </c>
      <c r="E62" s="0" t="n">
        <v>4179</v>
      </c>
      <c r="F62" s="12" t="n">
        <v>12231</v>
      </c>
      <c r="G62" s="0" t="n">
        <v>7411</v>
      </c>
      <c r="H62" s="0" t="n">
        <v>68460</v>
      </c>
      <c r="I62" s="0" t="n">
        <v>0</v>
      </c>
      <c r="J62" s="13" t="n">
        <f aca="false">IF($H62=0,0,($H62-B62)/$H62)</f>
        <v>0</v>
      </c>
      <c r="K62" s="13" t="n">
        <f aca="false">IF($H62=0,0,($H62-D62)/$H62)</f>
        <v>0.709596844872918</v>
      </c>
      <c r="L62" s="13" t="n">
        <f aca="false">IF($H62=0,0,($H62-F62)/$H62)</f>
        <v>0.821340929009641</v>
      </c>
      <c r="M62" s="14" t="n">
        <f aca="false">IF(B62=$Q62,1,0)</f>
        <v>0</v>
      </c>
      <c r="N62" s="0" t="n">
        <f aca="false">IF(D62=$Q62,1,0)</f>
        <v>0</v>
      </c>
      <c r="O62" s="0" t="n">
        <f aca="false">IF(F62=$Q62,1,0)</f>
        <v>1</v>
      </c>
      <c r="P62" s="15" t="n">
        <f aca="false">IF(H62=$Q62,1,0)</f>
        <v>0</v>
      </c>
      <c r="Q62" s="16" t="n">
        <f aca="false">MIN(B62,F62,D62,D62,F62,H62)</f>
        <v>12231</v>
      </c>
      <c r="R62" s="14" t="n">
        <f aca="false">IF($Q62=0,"",(B62-$Q62)/$Q62)</f>
        <v>4.59725288202109</v>
      </c>
      <c r="S62" s="0" t="n">
        <f aca="false">IF($Q62=0,"",(D62-$Q62)/$Q62)</f>
        <v>0.625459896983076</v>
      </c>
      <c r="T62" s="0" t="n">
        <f aca="false">IF($Q62=0,"",(F62-$Q62)/$Q62)</f>
        <v>0</v>
      </c>
    </row>
    <row r="63" customFormat="false" ht="12.8" hidden="false" customHeight="false" outlineLevel="0" collapsed="false">
      <c r="A63" s="0" t="n">
        <v>56</v>
      </c>
      <c r="B63" s="0" t="n">
        <v>119130</v>
      </c>
      <c r="C63" s="0" t="n">
        <v>0</v>
      </c>
      <c r="D63" s="0" t="n">
        <v>55630</v>
      </c>
      <c r="E63" s="0" t="n">
        <v>2847</v>
      </c>
      <c r="F63" s="12" t="n">
        <v>32386</v>
      </c>
      <c r="G63" s="0" t="n">
        <v>7415</v>
      </c>
      <c r="H63" s="0" t="n">
        <v>119130</v>
      </c>
      <c r="I63" s="0" t="n">
        <v>0</v>
      </c>
      <c r="J63" s="13" t="n">
        <f aca="false">IF($H63=0,0,($H63-B63)/$H63)</f>
        <v>0</v>
      </c>
      <c r="K63" s="13" t="n">
        <f aca="false">IF($H63=0,0,($H63-D63)/$H63)</f>
        <v>0.533031142449425</v>
      </c>
      <c r="L63" s="13" t="n">
        <f aca="false">IF($H63=0,0,($H63-F63)/$H63)</f>
        <v>0.728145723159574</v>
      </c>
      <c r="M63" s="14" t="n">
        <f aca="false">IF(B63=$Q63,1,0)</f>
        <v>0</v>
      </c>
      <c r="N63" s="0" t="n">
        <f aca="false">IF(D63=$Q63,1,0)</f>
        <v>0</v>
      </c>
      <c r="O63" s="0" t="n">
        <f aca="false">IF(F63=$Q63,1,0)</f>
        <v>1</v>
      </c>
      <c r="P63" s="15" t="n">
        <f aca="false">IF(H63=$Q63,1,0)</f>
        <v>0</v>
      </c>
      <c r="Q63" s="16" t="n">
        <f aca="false">MIN(B63,F63,D63,D63,F63,H63)</f>
        <v>32386</v>
      </c>
      <c r="R63" s="14" t="n">
        <f aca="false">IF($Q63=0,"",(B63-$Q63)/$Q63)</f>
        <v>2.67844130179707</v>
      </c>
      <c r="S63" s="0" t="n">
        <f aca="false">IF($Q63=0,"",(D63-$Q63)/$Q63)</f>
        <v>0.717717532267029</v>
      </c>
      <c r="T63" s="0" t="n">
        <f aca="false">IF($Q63=0,"",(F63-$Q63)/$Q63)</f>
        <v>0</v>
      </c>
    </row>
    <row r="64" customFormat="false" ht="12.8" hidden="false" customHeight="false" outlineLevel="0" collapsed="false">
      <c r="A64" s="0" t="n">
        <v>57</v>
      </c>
      <c r="B64" s="0" t="n">
        <v>1887.1</v>
      </c>
      <c r="C64" s="0" t="n">
        <v>1</v>
      </c>
      <c r="D64" s="0" t="n">
        <v>1254.3</v>
      </c>
      <c r="E64" s="0" t="n">
        <v>3505</v>
      </c>
      <c r="F64" s="12" t="n">
        <v>901.5</v>
      </c>
      <c r="G64" s="0" t="n">
        <v>7425</v>
      </c>
      <c r="H64" s="0" t="n">
        <v>1887.1</v>
      </c>
      <c r="I64" s="0" t="n">
        <v>1</v>
      </c>
      <c r="J64" s="13" t="n">
        <f aca="false">IF($H64=0,0,($H64-B64)/$H64)</f>
        <v>0</v>
      </c>
      <c r="K64" s="13" t="n">
        <f aca="false">IF($H64=0,0,($H64-D64)/$H64)</f>
        <v>0.335329341317365</v>
      </c>
      <c r="L64" s="13" t="n">
        <f aca="false">IF($H64=0,0,($H64-F64)/$H64)</f>
        <v>0.522282867892534</v>
      </c>
      <c r="M64" s="14" t="n">
        <f aca="false">IF(B64=$Q64,1,0)</f>
        <v>0</v>
      </c>
      <c r="N64" s="0" t="n">
        <f aca="false">IF(D64=$Q64,1,0)</f>
        <v>0</v>
      </c>
      <c r="O64" s="0" t="n">
        <f aca="false">IF(F64=$Q64,1,0)</f>
        <v>1</v>
      </c>
      <c r="P64" s="15" t="n">
        <f aca="false">IF(H64=$Q64,1,0)</f>
        <v>0</v>
      </c>
      <c r="Q64" s="16" t="n">
        <f aca="false">MIN(B64,F64,D64,D64,F64,H64)</f>
        <v>901.5</v>
      </c>
      <c r="R64" s="14" t="n">
        <f aca="false">IF($Q64=0,"",(B64-$Q64)/$Q64)</f>
        <v>1.09328896283971</v>
      </c>
      <c r="S64" s="0" t="n">
        <f aca="false">IF($Q64=0,"",(D64-$Q64)/$Q64)</f>
        <v>0.39134775374376</v>
      </c>
      <c r="T64" s="0" t="n">
        <f aca="false">IF($Q64=0,"",(F64-$Q64)/$Q64)</f>
        <v>0</v>
      </c>
    </row>
    <row r="65" customFormat="false" ht="12.8" hidden="false" customHeight="false" outlineLevel="0" collapsed="false">
      <c r="A65" s="0" t="n">
        <v>58</v>
      </c>
      <c r="B65" s="0" t="n">
        <v>394.33</v>
      </c>
      <c r="C65" s="0" t="n">
        <v>0</v>
      </c>
      <c r="D65" s="0" t="n">
        <v>0</v>
      </c>
      <c r="E65" s="0" t="n">
        <v>36</v>
      </c>
      <c r="F65" s="12" t="n">
        <v>0</v>
      </c>
      <c r="G65" s="0" t="n">
        <v>73</v>
      </c>
      <c r="H65" s="0" t="n">
        <v>394.33</v>
      </c>
      <c r="I65" s="0" t="n">
        <v>0</v>
      </c>
      <c r="J65" s="13" t="n">
        <f aca="false">IF($H65=0,0,($H65-B65)/$H65)</f>
        <v>0</v>
      </c>
      <c r="K65" s="13" t="n">
        <f aca="false">IF($H65=0,0,($H65-D65)/$H65)</f>
        <v>1</v>
      </c>
      <c r="L65" s="13" t="n">
        <f aca="false">IF($H65=0,0,($H65-F65)/$H65)</f>
        <v>1</v>
      </c>
      <c r="M65" s="14" t="n">
        <f aca="false">IF(B65=$Q65,1,0)</f>
        <v>0</v>
      </c>
      <c r="N65" s="0" t="n">
        <f aca="false">IF(D65=$Q65,1,0)</f>
        <v>1</v>
      </c>
      <c r="O65" s="0" t="n">
        <f aca="false">IF(F65=$Q65,1,0)</f>
        <v>1</v>
      </c>
      <c r="P65" s="15" t="n">
        <f aca="false">IF(H65=$Q65,1,0)</f>
        <v>0</v>
      </c>
      <c r="Q65" s="16" t="n">
        <f aca="false">MIN(B65,F65,D65,D65,F65,H65)</f>
        <v>0</v>
      </c>
      <c r="R65" s="14" t="str">
        <f aca="false">IF($Q65=0,"",(B65-$Q65)/$Q65)</f>
        <v/>
      </c>
      <c r="S65" s="0" t="str">
        <f aca="false">IF($Q65=0,"",(D65-$Q65)/$Q65)</f>
        <v/>
      </c>
      <c r="T65" s="0" t="str">
        <f aca="false">IF($Q65=0,"",(F65-$Q65)/$Q65)</f>
        <v/>
      </c>
    </row>
    <row r="66" customFormat="false" ht="12.8" hidden="false" customHeight="false" outlineLevel="0" collapsed="false">
      <c r="A66" s="0" t="n">
        <v>59</v>
      </c>
      <c r="B66" s="0" t="n">
        <v>94964</v>
      </c>
      <c r="C66" s="0" t="n">
        <v>1</v>
      </c>
      <c r="D66" s="0" t="n">
        <v>31901</v>
      </c>
      <c r="E66" s="0" t="n">
        <v>4231</v>
      </c>
      <c r="F66" s="12" t="n">
        <v>21007</v>
      </c>
      <c r="G66" s="0" t="n">
        <v>7594</v>
      </c>
      <c r="H66" s="0" t="n">
        <v>94964</v>
      </c>
      <c r="I66" s="0" t="n">
        <v>1</v>
      </c>
      <c r="J66" s="13" t="n">
        <f aca="false">IF($H66=0,0,($H66-B66)/$H66)</f>
        <v>0</v>
      </c>
      <c r="K66" s="13" t="n">
        <f aca="false">IF($H66=0,0,($H66-D66)/$H66)</f>
        <v>0.664072701234152</v>
      </c>
      <c r="L66" s="13" t="n">
        <f aca="false">IF($H66=0,0,($H66-F66)/$H66)</f>
        <v>0.778789857209048</v>
      </c>
      <c r="M66" s="14" t="n">
        <f aca="false">IF(B66=$Q66,1,0)</f>
        <v>0</v>
      </c>
      <c r="N66" s="0" t="n">
        <f aca="false">IF(D66=$Q66,1,0)</f>
        <v>0</v>
      </c>
      <c r="O66" s="0" t="n">
        <f aca="false">IF(F66=$Q66,1,0)</f>
        <v>1</v>
      </c>
      <c r="P66" s="15" t="n">
        <f aca="false">IF(H66=$Q66,1,0)</f>
        <v>0</v>
      </c>
      <c r="Q66" s="16" t="n">
        <f aca="false">MIN(B66,F66,D66,D66,F66,H66)</f>
        <v>21007</v>
      </c>
      <c r="R66" s="14" t="n">
        <f aca="false">IF($Q66=0,"",(B66-$Q66)/$Q66)</f>
        <v>3.52058837530347</v>
      </c>
      <c r="S66" s="0" t="n">
        <f aca="false">IF($Q66=0,"",(D66-$Q66)/$Q66)</f>
        <v>0.518589041747989</v>
      </c>
      <c r="T66" s="0" t="n">
        <f aca="false">IF($Q66=0,"",(F66-$Q66)/$Q66)</f>
        <v>0</v>
      </c>
    </row>
    <row r="67" customFormat="false" ht="12.8" hidden="false" customHeight="false" outlineLevel="0" collapsed="false">
      <c r="A67" s="0" t="n">
        <v>60</v>
      </c>
      <c r="B67" s="0" t="n">
        <v>16472</v>
      </c>
      <c r="C67" s="0" t="n">
        <v>0</v>
      </c>
      <c r="D67" s="0" t="n">
        <v>9262.5</v>
      </c>
      <c r="E67" s="0" t="n">
        <v>13889</v>
      </c>
      <c r="F67" s="12" t="n">
        <v>6688.1</v>
      </c>
      <c r="G67" s="0" t="n">
        <v>11277</v>
      </c>
      <c r="H67" s="0" t="n">
        <v>16472</v>
      </c>
      <c r="I67" s="0" t="n">
        <v>0</v>
      </c>
      <c r="J67" s="13" t="n">
        <f aca="false">IF($H67=0,0,($H67-B67)/$H67)</f>
        <v>0</v>
      </c>
      <c r="K67" s="13" t="n">
        <f aca="false">IF($H67=0,0,($H67-D67)/$H67)</f>
        <v>0.437682127246236</v>
      </c>
      <c r="L67" s="13" t="n">
        <f aca="false">IF($H67=0,0,($H67-F67)/$H67)</f>
        <v>0.593971588149587</v>
      </c>
      <c r="M67" s="14" t="n">
        <f aca="false">IF(B67=$Q67,1,0)</f>
        <v>0</v>
      </c>
      <c r="N67" s="0" t="n">
        <f aca="false">IF(D67=$Q67,1,0)</f>
        <v>0</v>
      </c>
      <c r="O67" s="0" t="n">
        <f aca="false">IF(F67=$Q67,1,0)</f>
        <v>1</v>
      </c>
      <c r="P67" s="15" t="n">
        <f aca="false">IF(H67=$Q67,1,0)</f>
        <v>0</v>
      </c>
      <c r="Q67" s="16" t="n">
        <f aca="false">MIN(B67,F67,D67,D67,F67,H67)</f>
        <v>6688.1</v>
      </c>
      <c r="R67" s="14" t="n">
        <f aca="false">IF($Q67=0,"",(B67-$Q67)/$Q67)</f>
        <v>1.46288183490079</v>
      </c>
      <c r="S67" s="0" t="n">
        <f aca="false">IF($Q67=0,"",(D67-$Q67)/$Q67)</f>
        <v>0.384922474245301</v>
      </c>
      <c r="T67" s="0" t="n">
        <f aca="false">IF($Q67=0,"",(F67-$Q67)/$Q67)</f>
        <v>0</v>
      </c>
    </row>
    <row r="68" customFormat="false" ht="12.8" hidden="false" customHeight="false" outlineLevel="0" collapsed="false">
      <c r="A68" s="0" t="n">
        <v>61</v>
      </c>
      <c r="B68" s="0" t="n">
        <v>249550</v>
      </c>
      <c r="C68" s="0" t="n">
        <v>0</v>
      </c>
      <c r="D68" s="0" t="n">
        <v>74844</v>
      </c>
      <c r="E68" s="0" t="n">
        <v>14981</v>
      </c>
      <c r="F68" s="12" t="n">
        <v>56388</v>
      </c>
      <c r="G68" s="0" t="n">
        <v>11211</v>
      </c>
      <c r="H68" s="0" t="n">
        <v>249550</v>
      </c>
      <c r="I68" s="0" t="n">
        <v>0</v>
      </c>
      <c r="J68" s="13" t="n">
        <f aca="false">IF($H68=0,0,($H68-B68)/$H68)</f>
        <v>0</v>
      </c>
      <c r="K68" s="13" t="n">
        <f aca="false">IF($H68=0,0,($H68-D68)/$H68)</f>
        <v>0.700084151472651</v>
      </c>
      <c r="L68" s="13" t="n">
        <f aca="false">IF($H68=0,0,($H68-F68)/$H68)</f>
        <v>0.774041274293729</v>
      </c>
      <c r="M68" s="14" t="n">
        <f aca="false">IF(B68=$Q68,1,0)</f>
        <v>0</v>
      </c>
      <c r="N68" s="0" t="n">
        <f aca="false">IF(D68=$Q68,1,0)</f>
        <v>0</v>
      </c>
      <c r="O68" s="0" t="n">
        <f aca="false">IF(F68=$Q68,1,0)</f>
        <v>1</v>
      </c>
      <c r="P68" s="15" t="n">
        <f aca="false">IF(H68=$Q68,1,0)</f>
        <v>0</v>
      </c>
      <c r="Q68" s="16" t="n">
        <f aca="false">MIN(B68,F68,D68,D68,F68,H68)</f>
        <v>56388</v>
      </c>
      <c r="R68" s="14" t="n">
        <f aca="false">IF($Q68=0,"",(B68-$Q68)/$Q68)</f>
        <v>3.42558700432716</v>
      </c>
      <c r="S68" s="0" t="n">
        <f aca="false">IF($Q68=0,"",(D68-$Q68)/$Q68)</f>
        <v>0.32730368163439</v>
      </c>
      <c r="T68" s="0" t="n">
        <f aca="false">IF($Q68=0,"",(F68-$Q68)/$Q68)</f>
        <v>0</v>
      </c>
    </row>
    <row r="69" customFormat="false" ht="12.8" hidden="false" customHeight="false" outlineLevel="0" collapsed="false">
      <c r="A69" s="0" t="n">
        <v>62</v>
      </c>
      <c r="B69" s="0" t="n">
        <v>213870</v>
      </c>
      <c r="C69" s="0" t="n">
        <v>0</v>
      </c>
      <c r="D69" s="0" t="n">
        <v>70100</v>
      </c>
      <c r="E69" s="0" t="n">
        <v>7940</v>
      </c>
      <c r="F69" s="12" t="n">
        <v>44586</v>
      </c>
      <c r="G69" s="0" t="n">
        <v>11326</v>
      </c>
      <c r="H69" s="0" t="n">
        <v>213870</v>
      </c>
      <c r="I69" s="0" t="n">
        <v>0</v>
      </c>
      <c r="J69" s="13" t="n">
        <f aca="false">IF($H69=0,0,($H69-B69)/$H69)</f>
        <v>0</v>
      </c>
      <c r="K69" s="13" t="n">
        <f aca="false">IF($H69=0,0,($H69-D69)/$H69)</f>
        <v>0.672230794407818</v>
      </c>
      <c r="L69" s="13" t="n">
        <f aca="false">IF($H69=0,0,($H69-F69)/$H69)</f>
        <v>0.791527563473138</v>
      </c>
      <c r="M69" s="14" t="n">
        <f aca="false">IF(B69=$Q69,1,0)</f>
        <v>0</v>
      </c>
      <c r="N69" s="0" t="n">
        <f aca="false">IF(D69=$Q69,1,0)</f>
        <v>0</v>
      </c>
      <c r="O69" s="0" t="n">
        <f aca="false">IF(F69=$Q69,1,0)</f>
        <v>1</v>
      </c>
      <c r="P69" s="15" t="n">
        <f aca="false">IF(H69=$Q69,1,0)</f>
        <v>0</v>
      </c>
      <c r="Q69" s="16" t="n">
        <f aca="false">MIN(B69,F69,D69,D69,F69,H69)</f>
        <v>44586</v>
      </c>
      <c r="R69" s="14" t="n">
        <f aca="false">IF($Q69=0,"",(B69-$Q69)/$Q69)</f>
        <v>3.79679720091509</v>
      </c>
      <c r="S69" s="0" t="n">
        <f aca="false">IF($Q69=0,"",(D69-$Q69)/$Q69)</f>
        <v>0.572242407930741</v>
      </c>
      <c r="T69" s="0" t="n">
        <f aca="false">IF($Q69=0,"",(F69-$Q69)/$Q69)</f>
        <v>0</v>
      </c>
    </row>
    <row r="70" customFormat="false" ht="12.8" hidden="false" customHeight="false" outlineLevel="0" collapsed="false">
      <c r="A70" s="0" t="n">
        <v>63</v>
      </c>
      <c r="B70" s="0" t="n">
        <v>0</v>
      </c>
      <c r="C70" s="0" t="n">
        <v>0</v>
      </c>
      <c r="D70" s="0" t="n">
        <v>0</v>
      </c>
      <c r="E70" s="0" t="n">
        <v>11</v>
      </c>
      <c r="F70" s="12" t="n">
        <v>0</v>
      </c>
      <c r="G70" s="0" t="n">
        <v>1</v>
      </c>
      <c r="H70" s="0" t="n">
        <v>0</v>
      </c>
      <c r="I70" s="0" t="n">
        <v>0</v>
      </c>
      <c r="J70" s="13" t="n">
        <f aca="false">IF($H70=0,0,($H70-B70)/$H70)</f>
        <v>0</v>
      </c>
      <c r="K70" s="13" t="n">
        <f aca="false">IF($H70=0,0,($H70-D70)/$H70)</f>
        <v>0</v>
      </c>
      <c r="L70" s="13" t="n">
        <f aca="false">IF($H70=0,0,($H70-F70)/$H70)</f>
        <v>0</v>
      </c>
      <c r="M70" s="14" t="n">
        <f aca="false">IF(B70=$Q70,1,0)</f>
        <v>1</v>
      </c>
      <c r="N70" s="0" t="n">
        <f aca="false">IF(D70=$Q70,1,0)</f>
        <v>1</v>
      </c>
      <c r="O70" s="0" t="n">
        <f aca="false">IF(F70=$Q70,1,0)</f>
        <v>1</v>
      </c>
      <c r="P70" s="15" t="n">
        <f aca="false">IF(H70=$Q70,1,0)</f>
        <v>1</v>
      </c>
      <c r="Q70" s="16" t="n">
        <f aca="false">MIN(B70,F70,D70,D70,F70,H70)</f>
        <v>0</v>
      </c>
      <c r="R70" s="14" t="str">
        <f aca="false">IF($Q70=0,"",(B70-$Q70)/$Q70)</f>
        <v/>
      </c>
      <c r="S70" s="0" t="str">
        <f aca="false">IF($Q70=0,"",(D70-$Q70)/$Q70)</f>
        <v/>
      </c>
      <c r="T70" s="0" t="str">
        <f aca="false">IF($Q70=0,"",(F70-$Q70)/$Q70)</f>
        <v/>
      </c>
    </row>
    <row r="71" customFormat="false" ht="12.8" hidden="false" customHeight="false" outlineLevel="0" collapsed="false">
      <c r="A71" s="0" t="n">
        <v>64</v>
      </c>
      <c r="B71" s="0" t="n">
        <v>26608</v>
      </c>
      <c r="C71" s="0" t="n">
        <v>0</v>
      </c>
      <c r="D71" s="0" t="n">
        <v>14977</v>
      </c>
      <c r="E71" s="0" t="n">
        <v>12526</v>
      </c>
      <c r="F71" s="12" t="n">
        <v>11501</v>
      </c>
      <c r="G71" s="0" t="n">
        <v>11288</v>
      </c>
      <c r="H71" s="0" t="n">
        <v>26608</v>
      </c>
      <c r="I71" s="0" t="n">
        <v>0</v>
      </c>
      <c r="J71" s="13" t="n">
        <f aca="false">IF($H71=0,0,($H71-B71)/$H71)</f>
        <v>0</v>
      </c>
      <c r="K71" s="13" t="n">
        <f aca="false">IF($H71=0,0,($H71-D71)/$H71)</f>
        <v>0.437124173180998</v>
      </c>
      <c r="L71" s="13" t="n">
        <f aca="false">IF($H71=0,0,($H71-F71)/$H71)</f>
        <v>0.567761575466025</v>
      </c>
      <c r="M71" s="14" t="n">
        <f aca="false">IF(B71=$Q71,1,0)</f>
        <v>0</v>
      </c>
      <c r="N71" s="0" t="n">
        <f aca="false">IF(D71=$Q71,1,0)</f>
        <v>0</v>
      </c>
      <c r="O71" s="0" t="n">
        <f aca="false">IF(F71=$Q71,1,0)</f>
        <v>1</v>
      </c>
      <c r="P71" s="15" t="n">
        <f aca="false">IF(H71=$Q71,1,0)</f>
        <v>0</v>
      </c>
      <c r="Q71" s="16" t="n">
        <f aca="false">MIN(B71,F71,D71,D71,F71,H71)</f>
        <v>11501</v>
      </c>
      <c r="R71" s="14" t="n">
        <f aca="false">IF($Q71=0,"",(B71-$Q71)/$Q71)</f>
        <v>1.31353795322146</v>
      </c>
      <c r="S71" s="0" t="n">
        <f aca="false">IF($Q71=0,"",(D71-$Q71)/$Q71)</f>
        <v>0.30223458829667</v>
      </c>
      <c r="T71" s="0" t="n">
        <f aca="false">IF($Q71=0,"",(F71-$Q71)/$Q71)</f>
        <v>0</v>
      </c>
    </row>
    <row r="72" customFormat="false" ht="12.8" hidden="false" customHeight="false" outlineLevel="0" collapsed="false">
      <c r="A72" s="0" t="n">
        <v>65</v>
      </c>
      <c r="B72" s="0" t="n">
        <v>43490</v>
      </c>
      <c r="C72" s="0" t="n">
        <v>0</v>
      </c>
      <c r="D72" s="0" t="n">
        <v>10116</v>
      </c>
      <c r="E72" s="0" t="n">
        <v>10087</v>
      </c>
      <c r="F72" s="12" t="n">
        <v>6121.7</v>
      </c>
      <c r="G72" s="0" t="n">
        <v>11143</v>
      </c>
      <c r="H72" s="0" t="n">
        <v>43490</v>
      </c>
      <c r="I72" s="0" t="n">
        <v>0</v>
      </c>
      <c r="J72" s="13" t="n">
        <f aca="false">IF($H72=0,0,($H72-B72)/$H72)</f>
        <v>0</v>
      </c>
      <c r="K72" s="13" t="n">
        <f aca="false">IF($H72=0,0,($H72-D72)/$H72)</f>
        <v>0.767394803403081</v>
      </c>
      <c r="L72" s="13" t="n">
        <f aca="false">IF($H72=0,0,($H72-F72)/$H72)</f>
        <v>0.859238905495516</v>
      </c>
      <c r="M72" s="14" t="n">
        <f aca="false">IF(B72=$Q72,1,0)</f>
        <v>0</v>
      </c>
      <c r="N72" s="0" t="n">
        <f aca="false">IF(D72=$Q72,1,0)</f>
        <v>0</v>
      </c>
      <c r="O72" s="0" t="n">
        <f aca="false">IF(F72=$Q72,1,0)</f>
        <v>1</v>
      </c>
      <c r="P72" s="15" t="n">
        <f aca="false">IF(H72=$Q72,1,0)</f>
        <v>0</v>
      </c>
      <c r="Q72" s="16" t="n">
        <f aca="false">MIN(B72,F72,D72,D72,F72,H72)</f>
        <v>6121.7</v>
      </c>
      <c r="R72" s="14" t="n">
        <f aca="false">IF($Q72=0,"",(B72-$Q72)/$Q72)</f>
        <v>6.10423575150694</v>
      </c>
      <c r="S72" s="0" t="n">
        <f aca="false">IF($Q72=0,"",(D72-$Q72)/$Q72)</f>
        <v>0.65248215365013</v>
      </c>
      <c r="T72" s="0" t="n">
        <f aca="false">IF($Q72=0,"",(F72-$Q72)/$Q72)</f>
        <v>0</v>
      </c>
    </row>
    <row r="73" customFormat="false" ht="12.8" hidden="false" customHeight="false" outlineLevel="0" collapsed="false">
      <c r="A73" s="0" t="n">
        <v>66</v>
      </c>
      <c r="B73" s="0" t="n">
        <v>6713.1</v>
      </c>
      <c r="C73" s="0" t="n">
        <v>1</v>
      </c>
      <c r="D73" s="0" t="n">
        <v>5138.9</v>
      </c>
      <c r="E73" s="0" t="n">
        <v>29573</v>
      </c>
      <c r="F73" s="12" t="n">
        <v>3765.3</v>
      </c>
      <c r="G73" s="0" t="n">
        <v>15375</v>
      </c>
      <c r="H73" s="0" t="n">
        <v>6713.1</v>
      </c>
      <c r="I73" s="0" t="n">
        <v>1</v>
      </c>
      <c r="J73" s="13" t="n">
        <f aca="false">IF($H73=0,0,($H73-B73)/$H73)</f>
        <v>0</v>
      </c>
      <c r="K73" s="13" t="n">
        <f aca="false">IF($H73=0,0,($H73-D73)/$H73)</f>
        <v>0.234496730273644</v>
      </c>
      <c r="L73" s="13" t="n">
        <f aca="false">IF($H73=0,0,($H73-F73)/$H73)</f>
        <v>0.439111587791035</v>
      </c>
      <c r="M73" s="14" t="n">
        <f aca="false">IF(B73=$Q73,1,0)</f>
        <v>0</v>
      </c>
      <c r="N73" s="0" t="n">
        <f aca="false">IF(D73=$Q73,1,0)</f>
        <v>0</v>
      </c>
      <c r="O73" s="0" t="n">
        <f aca="false">IF(F73=$Q73,1,0)</f>
        <v>1</v>
      </c>
      <c r="P73" s="15" t="n">
        <f aca="false">IF(H73=$Q73,1,0)</f>
        <v>0</v>
      </c>
      <c r="Q73" s="16" t="n">
        <f aca="false">MIN(B73,F73,D73,D73,F73,H73)</f>
        <v>3765.3</v>
      </c>
      <c r="R73" s="14" t="n">
        <f aca="false">IF($Q73=0,"",(B73-$Q73)/$Q73)</f>
        <v>0.782885825830611</v>
      </c>
      <c r="S73" s="0" t="n">
        <f aca="false">IF($Q73=0,"",(D73-$Q73)/$Q73)</f>
        <v>0.364804929222107</v>
      </c>
      <c r="T73" s="0" t="n">
        <f aca="false">IF($Q73=0,"",(F73-$Q73)/$Q73)</f>
        <v>0</v>
      </c>
    </row>
    <row r="74" customFormat="false" ht="12.8" hidden="false" customHeight="false" outlineLevel="0" collapsed="false">
      <c r="A74" s="0" t="n">
        <v>67</v>
      </c>
      <c r="B74" s="0" t="n">
        <v>143960</v>
      </c>
      <c r="C74" s="0" t="n">
        <v>0</v>
      </c>
      <c r="D74" s="0" t="n">
        <v>41341</v>
      </c>
      <c r="E74" s="0" t="n">
        <v>25420</v>
      </c>
      <c r="F74" s="12" t="n">
        <v>27671</v>
      </c>
      <c r="G74" s="0" t="n">
        <v>14999</v>
      </c>
      <c r="H74" s="0" t="n">
        <v>143960</v>
      </c>
      <c r="I74" s="0" t="n">
        <v>0</v>
      </c>
      <c r="J74" s="13" t="n">
        <f aca="false">IF($H74=0,0,($H74-B74)/$H74)</f>
        <v>0</v>
      </c>
      <c r="K74" s="13" t="n">
        <f aca="false">IF($H74=0,0,($H74-D74)/$H74)</f>
        <v>0.712829952764657</v>
      </c>
      <c r="L74" s="13" t="n">
        <f aca="false">IF($H74=0,0,($H74-F74)/$H74)</f>
        <v>0.807786885245902</v>
      </c>
      <c r="M74" s="14" t="n">
        <f aca="false">IF(B74=$Q74,1,0)</f>
        <v>0</v>
      </c>
      <c r="N74" s="0" t="n">
        <f aca="false">IF(D74=$Q74,1,0)</f>
        <v>0</v>
      </c>
      <c r="O74" s="0" t="n">
        <f aca="false">IF(F74=$Q74,1,0)</f>
        <v>1</v>
      </c>
      <c r="P74" s="15" t="n">
        <f aca="false">IF(H74=$Q74,1,0)</f>
        <v>0</v>
      </c>
      <c r="Q74" s="16" t="n">
        <f aca="false">MIN(B74,F74,D74,D74,F74,H74)</f>
        <v>27671</v>
      </c>
      <c r="R74" s="14" t="n">
        <f aca="false">IF($Q74=0,"",(B74-$Q74)/$Q74)</f>
        <v>4.20255863539446</v>
      </c>
      <c r="S74" s="0" t="n">
        <f aca="false">IF($Q74=0,"",(D74-$Q74)/$Q74)</f>
        <v>0.494019009070868</v>
      </c>
      <c r="T74" s="0" t="n">
        <f aca="false">IF($Q74=0,"",(F74-$Q74)/$Q74)</f>
        <v>0</v>
      </c>
    </row>
    <row r="75" customFormat="false" ht="12.8" hidden="false" customHeight="false" outlineLevel="0" collapsed="false">
      <c r="A75" s="0" t="n">
        <v>68</v>
      </c>
      <c r="B75" s="0" t="n">
        <v>428530</v>
      </c>
      <c r="C75" s="0" t="n">
        <v>0</v>
      </c>
      <c r="D75" s="0" t="n">
        <v>113470</v>
      </c>
      <c r="E75" s="0" t="n">
        <v>18003</v>
      </c>
      <c r="F75" s="12" t="n">
        <v>77134</v>
      </c>
      <c r="G75" s="0" t="n">
        <v>15233</v>
      </c>
      <c r="H75" s="0" t="n">
        <v>428530</v>
      </c>
      <c r="I75" s="0" t="n">
        <v>0</v>
      </c>
      <c r="J75" s="13" t="n">
        <f aca="false">IF($H75=0,0,($H75-B75)/$H75)</f>
        <v>0</v>
      </c>
      <c r="K75" s="13" t="n">
        <f aca="false">IF($H75=0,0,($H75-D75)/$H75)</f>
        <v>0.735211070403472</v>
      </c>
      <c r="L75" s="13" t="n">
        <f aca="false">IF($H75=0,0,($H75-F75)/$H75)</f>
        <v>0.820003266982475</v>
      </c>
      <c r="M75" s="14" t="n">
        <f aca="false">IF(B75=$Q75,1,0)</f>
        <v>0</v>
      </c>
      <c r="N75" s="0" t="n">
        <f aca="false">IF(D75=$Q75,1,0)</f>
        <v>0</v>
      </c>
      <c r="O75" s="0" t="n">
        <f aca="false">IF(F75=$Q75,1,0)</f>
        <v>1</v>
      </c>
      <c r="P75" s="15" t="n">
        <f aca="false">IF(H75=$Q75,1,0)</f>
        <v>0</v>
      </c>
      <c r="Q75" s="16" t="n">
        <f aca="false">MIN(B75,F75,D75,D75,F75,H75)</f>
        <v>77134</v>
      </c>
      <c r="R75" s="14" t="n">
        <f aca="false">IF($Q75=0,"",(B75-$Q75)/$Q75)</f>
        <v>4.55565639017813</v>
      </c>
      <c r="S75" s="0" t="n">
        <f aca="false">IF($Q75=0,"",(D75-$Q75)/$Q75)</f>
        <v>0.471076308761376</v>
      </c>
      <c r="T75" s="0" t="n">
        <f aca="false">IF($Q75=0,"",(F75-$Q75)/$Q75)</f>
        <v>0</v>
      </c>
    </row>
    <row r="76" customFormat="false" ht="12.8" hidden="false" customHeight="false" outlineLevel="0" collapsed="false">
      <c r="A76" s="0" t="n">
        <v>69</v>
      </c>
      <c r="B76" s="0" t="n">
        <v>9847</v>
      </c>
      <c r="C76" s="0" t="n">
        <v>0</v>
      </c>
      <c r="D76" s="0" t="n">
        <v>7615.7</v>
      </c>
      <c r="E76" s="0" t="n">
        <v>21998</v>
      </c>
      <c r="F76" s="12" t="n">
        <v>4397.8</v>
      </c>
      <c r="G76" s="0" t="n">
        <v>15214</v>
      </c>
      <c r="H76" s="0" t="n">
        <v>9847</v>
      </c>
      <c r="I76" s="0" t="n">
        <v>0</v>
      </c>
      <c r="J76" s="13" t="n">
        <f aca="false">IF($H76=0,0,($H76-B76)/$H76)</f>
        <v>0</v>
      </c>
      <c r="K76" s="13" t="n">
        <f aca="false">IF($H76=0,0,($H76-D76)/$H76)</f>
        <v>0.226596933076064</v>
      </c>
      <c r="L76" s="13" t="n">
        <f aca="false">IF($H76=0,0,($H76-F76)/$H76)</f>
        <v>0.553386818320301</v>
      </c>
      <c r="M76" s="14" t="n">
        <f aca="false">IF(B76=$Q76,1,0)</f>
        <v>0</v>
      </c>
      <c r="N76" s="0" t="n">
        <f aca="false">IF(D76=$Q76,1,0)</f>
        <v>0</v>
      </c>
      <c r="O76" s="0" t="n">
        <f aca="false">IF(F76=$Q76,1,0)</f>
        <v>1</v>
      </c>
      <c r="P76" s="15" t="n">
        <f aca="false">IF(H76=$Q76,1,0)</f>
        <v>0</v>
      </c>
      <c r="Q76" s="16" t="n">
        <f aca="false">MIN(B76,F76,D76,D76,F76,H76)</f>
        <v>4397.8</v>
      </c>
      <c r="R76" s="14" t="n">
        <f aca="false">IF($Q76=0,"",(B76-$Q76)/$Q76)</f>
        <v>1.23907408249579</v>
      </c>
      <c r="S76" s="0" t="n">
        <f aca="false">IF($Q76=0,"",(D76-$Q76)/$Q76)</f>
        <v>0.731706762472145</v>
      </c>
      <c r="T76" s="0" t="n">
        <f aca="false">IF($Q76=0,"",(F76-$Q76)/$Q76)</f>
        <v>0</v>
      </c>
    </row>
    <row r="77" customFormat="false" ht="12.8" hidden="false" customHeight="false" outlineLevel="0" collapsed="false">
      <c r="A77" s="0" t="n">
        <v>70</v>
      </c>
      <c r="B77" s="0" t="n">
        <v>3880.7</v>
      </c>
      <c r="C77" s="0" t="n">
        <v>0</v>
      </c>
      <c r="D77" s="0" t="n">
        <v>1149.1</v>
      </c>
      <c r="E77" s="0" t="n">
        <v>30742</v>
      </c>
      <c r="F77" s="12" t="n">
        <v>308.09</v>
      </c>
      <c r="G77" s="0" t="n">
        <v>15130</v>
      </c>
      <c r="H77" s="0" t="n">
        <v>3880.7</v>
      </c>
      <c r="I77" s="0" t="n">
        <v>0</v>
      </c>
      <c r="J77" s="13" t="n">
        <f aca="false">IF($H77=0,0,($H77-B77)/$H77)</f>
        <v>0</v>
      </c>
      <c r="K77" s="13" t="n">
        <f aca="false">IF($H77=0,0,($H77-D77)/$H77)</f>
        <v>0.703893627438349</v>
      </c>
      <c r="L77" s="13" t="n">
        <f aca="false">IF($H77=0,0,($H77-F77)/$H77)</f>
        <v>0.920609683819929</v>
      </c>
      <c r="M77" s="14" t="n">
        <f aca="false">IF(B77=$Q77,1,0)</f>
        <v>0</v>
      </c>
      <c r="N77" s="0" t="n">
        <f aca="false">IF(D77=$Q77,1,0)</f>
        <v>0</v>
      </c>
      <c r="O77" s="0" t="n">
        <f aca="false">IF(F77=$Q77,1,0)</f>
        <v>1</v>
      </c>
      <c r="P77" s="15" t="n">
        <f aca="false">IF(H77=$Q77,1,0)</f>
        <v>0</v>
      </c>
      <c r="Q77" s="16" t="n">
        <f aca="false">MIN(B77,F77,D77,D77,F77,H77)</f>
        <v>308.09</v>
      </c>
      <c r="R77" s="14" t="n">
        <f aca="false">IF($Q77=0,"",(B77-$Q77)/$Q77)</f>
        <v>11.5959946768801</v>
      </c>
      <c r="S77" s="0" t="n">
        <f aca="false">IF($Q77=0,"",(D77-$Q77)/$Q77)</f>
        <v>2.72975429257684</v>
      </c>
      <c r="T77" s="0" t="n">
        <f aca="false">IF($Q77=0,"",(F77-$Q77)/$Q77)</f>
        <v>0</v>
      </c>
    </row>
    <row r="78" customFormat="false" ht="12.8" hidden="false" customHeight="false" outlineLevel="0" collapsed="false">
      <c r="A78" s="0" t="n">
        <v>71</v>
      </c>
      <c r="B78" s="0" t="n">
        <v>143130</v>
      </c>
      <c r="C78" s="0" t="n">
        <v>0</v>
      </c>
      <c r="D78" s="0" t="n">
        <v>19073</v>
      </c>
      <c r="E78" s="0" t="n">
        <v>27841</v>
      </c>
      <c r="F78" s="12" t="n">
        <v>10792</v>
      </c>
      <c r="G78" s="0" t="n">
        <v>15416</v>
      </c>
      <c r="H78" s="0" t="n">
        <v>143130</v>
      </c>
      <c r="I78" s="0" t="n">
        <v>0</v>
      </c>
      <c r="J78" s="13" t="n">
        <f aca="false">IF($H78=0,0,($H78-B78)/$H78)</f>
        <v>0</v>
      </c>
      <c r="K78" s="13" t="n">
        <f aca="false">IF($H78=0,0,($H78-D78)/$H78)</f>
        <v>0.866743519877035</v>
      </c>
      <c r="L78" s="13" t="n">
        <f aca="false">IF($H78=0,0,($H78-F78)/$H78)</f>
        <v>0.924600013973311</v>
      </c>
      <c r="M78" s="14" t="n">
        <f aca="false">IF(B78=$Q78,1,0)</f>
        <v>0</v>
      </c>
      <c r="N78" s="0" t="n">
        <f aca="false">IF(D78=$Q78,1,0)</f>
        <v>0</v>
      </c>
      <c r="O78" s="0" t="n">
        <f aca="false">IF(F78=$Q78,1,0)</f>
        <v>1</v>
      </c>
      <c r="P78" s="15" t="n">
        <f aca="false">IF(H78=$Q78,1,0)</f>
        <v>0</v>
      </c>
      <c r="Q78" s="16" t="n">
        <f aca="false">MIN(B78,F78,D78,D78,F78,H78)</f>
        <v>10792</v>
      </c>
      <c r="R78" s="14" t="n">
        <f aca="false">IF($Q78=0,"",(B78-$Q78)/$Q78)</f>
        <v>12.2626019273536</v>
      </c>
      <c r="S78" s="0" t="n">
        <f aca="false">IF($Q78=0,"",(D78-$Q78)/$Q78)</f>
        <v>0.767327650111193</v>
      </c>
      <c r="T78" s="0" t="n">
        <f aca="false">IF($Q78=0,"",(F78-$Q78)/$Q78)</f>
        <v>0</v>
      </c>
    </row>
    <row r="79" customFormat="false" ht="12.8" hidden="false" customHeight="false" outlineLevel="0" collapsed="false">
      <c r="A79" s="0" t="n">
        <v>72</v>
      </c>
      <c r="B79" s="0" t="n">
        <v>427.34</v>
      </c>
      <c r="C79" s="0" t="n">
        <v>0</v>
      </c>
      <c r="D79" s="0" t="n">
        <v>117.33</v>
      </c>
      <c r="E79" s="0" t="n">
        <v>733</v>
      </c>
      <c r="F79" s="12" t="n">
        <v>0</v>
      </c>
      <c r="G79" s="0" t="n">
        <v>5</v>
      </c>
      <c r="H79" s="0" t="n">
        <v>427.34</v>
      </c>
      <c r="I79" s="0" t="n">
        <v>0</v>
      </c>
      <c r="J79" s="13" t="n">
        <f aca="false">IF($H79=0,0,($H79-B79)/$H79)</f>
        <v>0</v>
      </c>
      <c r="K79" s="13" t="n">
        <f aca="false">IF($H79=0,0,($H79-D79)/$H79)</f>
        <v>0.725441100762859</v>
      </c>
      <c r="L79" s="13" t="n">
        <f aca="false">IF($H79=0,0,($H79-F79)/$H79)</f>
        <v>1</v>
      </c>
      <c r="M79" s="14" t="n">
        <f aca="false">IF(B79=$Q79,1,0)</f>
        <v>0</v>
      </c>
      <c r="N79" s="0" t="n">
        <f aca="false">IF(D79=$Q79,1,0)</f>
        <v>0</v>
      </c>
      <c r="O79" s="0" t="n">
        <f aca="false">IF(F79=$Q79,1,0)</f>
        <v>1</v>
      </c>
      <c r="P79" s="15" t="n">
        <f aca="false">IF(H79=$Q79,1,0)</f>
        <v>0</v>
      </c>
      <c r="Q79" s="16" t="n">
        <f aca="false">MIN(B79,F79,D79,D79,F79,H79)</f>
        <v>0</v>
      </c>
      <c r="R79" s="14" t="str">
        <f aca="false">IF($Q79=0,"",(B79-$Q79)/$Q79)</f>
        <v/>
      </c>
      <c r="S79" s="0" t="str">
        <f aca="false">IF($Q79=0,"",(D79-$Q79)/$Q79)</f>
        <v/>
      </c>
      <c r="T79" s="0" t="str">
        <f aca="false">IF($Q79=0,"",(F79-$Q79)/$Q79)</f>
        <v/>
      </c>
    </row>
    <row r="80" customFormat="false" ht="12.8" hidden="false" customHeight="false" outlineLevel="0" collapsed="false">
      <c r="A80" s="0" t="n">
        <v>73</v>
      </c>
      <c r="B80" s="0" t="n">
        <v>11577</v>
      </c>
      <c r="C80" s="0" t="n">
        <v>0</v>
      </c>
      <c r="D80" s="0" t="n">
        <v>6208.7</v>
      </c>
      <c r="E80" s="0" t="n">
        <v>710</v>
      </c>
      <c r="F80" s="12" t="n">
        <v>4424.8</v>
      </c>
      <c r="G80" s="0" t="n">
        <v>3717</v>
      </c>
      <c r="H80" s="0" t="n">
        <v>11577</v>
      </c>
      <c r="I80" s="0" t="n">
        <v>0</v>
      </c>
      <c r="J80" s="13" t="n">
        <f aca="false">IF($H80=0,0,($H80-B80)/$H80)</f>
        <v>0</v>
      </c>
      <c r="K80" s="13" t="n">
        <f aca="false">IF($H80=0,0,($H80-D80)/$H80)</f>
        <v>0.463703895655178</v>
      </c>
      <c r="L80" s="13" t="n">
        <f aca="false">IF($H80=0,0,($H80-F80)/$H80)</f>
        <v>0.61779390170165</v>
      </c>
      <c r="M80" s="14" t="n">
        <f aca="false">IF(B80=$Q80,1,0)</f>
        <v>0</v>
      </c>
      <c r="N80" s="0" t="n">
        <f aca="false">IF(D80=$Q80,1,0)</f>
        <v>0</v>
      </c>
      <c r="O80" s="0" t="n">
        <f aca="false">IF(F80=$Q80,1,0)</f>
        <v>1</v>
      </c>
      <c r="P80" s="15" t="n">
        <f aca="false">IF(H80=$Q80,1,0)</f>
        <v>0</v>
      </c>
      <c r="Q80" s="16" t="n">
        <f aca="false">MIN(B80,F80,D80,D80,F80,H80)</f>
        <v>4424.8</v>
      </c>
      <c r="R80" s="14" t="n">
        <f aca="false">IF($Q80=0,"",(B80-$Q80)/$Q80)</f>
        <v>1.61638944133068</v>
      </c>
      <c r="S80" s="0" t="n">
        <f aca="false">IF($Q80=0,"",(D80-$Q80)/$Q80)</f>
        <v>0.403159464834569</v>
      </c>
      <c r="T80" s="0" t="n">
        <f aca="false">IF($Q80=0,"",(F80-$Q80)/$Q80)</f>
        <v>0</v>
      </c>
    </row>
    <row r="81" customFormat="false" ht="12.8" hidden="false" customHeight="false" outlineLevel="0" collapsed="false">
      <c r="A81" s="0" t="n">
        <v>74</v>
      </c>
      <c r="B81" s="0" t="n">
        <v>48529</v>
      </c>
      <c r="C81" s="0" t="n">
        <v>0</v>
      </c>
      <c r="D81" s="0" t="n">
        <v>27980</v>
      </c>
      <c r="E81" s="0" t="n">
        <v>618</v>
      </c>
      <c r="F81" s="12" t="n">
        <v>23144</v>
      </c>
      <c r="G81" s="0" t="n">
        <v>3710</v>
      </c>
      <c r="H81" s="0" t="n">
        <v>48529</v>
      </c>
      <c r="I81" s="0" t="n">
        <v>0</v>
      </c>
      <c r="J81" s="13" t="n">
        <f aca="false">IF($H81=0,0,($H81-B81)/$H81)</f>
        <v>0</v>
      </c>
      <c r="K81" s="13" t="n">
        <f aca="false">IF($H81=0,0,($H81-D81)/$H81)</f>
        <v>0.423437532197243</v>
      </c>
      <c r="L81" s="13" t="n">
        <f aca="false">IF($H81=0,0,($H81-F81)/$H81)</f>
        <v>0.523089286818191</v>
      </c>
      <c r="M81" s="14" t="n">
        <f aca="false">IF(B81=$Q81,1,0)</f>
        <v>0</v>
      </c>
      <c r="N81" s="0" t="n">
        <f aca="false">IF(D81=$Q81,1,0)</f>
        <v>0</v>
      </c>
      <c r="O81" s="0" t="n">
        <f aca="false">IF(F81=$Q81,1,0)</f>
        <v>1</v>
      </c>
      <c r="P81" s="15" t="n">
        <f aca="false">IF(H81=$Q81,1,0)</f>
        <v>0</v>
      </c>
      <c r="Q81" s="16" t="n">
        <f aca="false">MIN(B81,F81,D81,D81,F81,H81)</f>
        <v>23144</v>
      </c>
      <c r="R81" s="14" t="n">
        <f aca="false">IF($Q81=0,"",(B81-$Q81)/$Q81)</f>
        <v>1.09682855167646</v>
      </c>
      <c r="S81" s="0" t="n">
        <f aca="false">IF($Q81=0,"",(D81-$Q81)/$Q81)</f>
        <v>0.208952644313861</v>
      </c>
      <c r="T81" s="0" t="n">
        <f aca="false">IF($Q81=0,"",(F81-$Q81)/$Q81)</f>
        <v>0</v>
      </c>
    </row>
    <row r="82" customFormat="false" ht="12.8" hidden="false" customHeight="false" outlineLevel="0" collapsed="false">
      <c r="A82" s="0" t="n">
        <v>75</v>
      </c>
      <c r="B82" s="0" t="n">
        <v>2269.5</v>
      </c>
      <c r="C82" s="0" t="n">
        <v>0</v>
      </c>
      <c r="D82" s="0" t="n">
        <v>1477.3</v>
      </c>
      <c r="E82" s="0" t="n">
        <v>899</v>
      </c>
      <c r="F82" s="12" t="n">
        <v>754.66</v>
      </c>
      <c r="G82" s="0" t="n">
        <v>3748</v>
      </c>
      <c r="H82" s="0" t="n">
        <v>2269.5</v>
      </c>
      <c r="I82" s="0" t="n">
        <v>0</v>
      </c>
      <c r="J82" s="13" t="n">
        <f aca="false">IF($H82=0,0,($H82-B82)/$H82)</f>
        <v>0</v>
      </c>
      <c r="K82" s="13" t="n">
        <f aca="false">IF($H82=0,0,($H82-D82)/$H82)</f>
        <v>0.349063670411985</v>
      </c>
      <c r="L82" s="13" t="n">
        <f aca="false">IF($H82=0,0,($H82-F82)/$H82)</f>
        <v>0.667477417933466</v>
      </c>
      <c r="M82" s="14" t="n">
        <f aca="false">IF(B82=$Q82,1,0)</f>
        <v>0</v>
      </c>
      <c r="N82" s="0" t="n">
        <f aca="false">IF(D82=$Q82,1,0)</f>
        <v>0</v>
      </c>
      <c r="O82" s="0" t="n">
        <f aca="false">IF(F82=$Q82,1,0)</f>
        <v>1</v>
      </c>
      <c r="P82" s="15" t="n">
        <f aca="false">IF(H82=$Q82,1,0)</f>
        <v>0</v>
      </c>
      <c r="Q82" s="16" t="n">
        <f aca="false">MIN(B82,F82,D82,D82,F82,H82)</f>
        <v>754.66</v>
      </c>
      <c r="R82" s="14" t="n">
        <f aca="false">IF($Q82=0,"",(B82-$Q82)/$Q82)</f>
        <v>2.0073145522487</v>
      </c>
      <c r="S82" s="0" t="n">
        <f aca="false">IF($Q82=0,"",(D82-$Q82)/$Q82)</f>
        <v>0.95757029655739</v>
      </c>
      <c r="T82" s="0" t="n">
        <f aca="false">IF($Q82=0,"",(F82-$Q82)/$Q82)</f>
        <v>0</v>
      </c>
    </row>
    <row r="83" customFormat="false" ht="12.8" hidden="false" customHeight="false" outlineLevel="0" collapsed="false">
      <c r="A83" s="0" t="n">
        <v>76</v>
      </c>
      <c r="B83" s="0" t="n">
        <v>7201.3</v>
      </c>
      <c r="C83" s="0" t="n">
        <v>0</v>
      </c>
      <c r="D83" s="0" t="n">
        <v>4626.7</v>
      </c>
      <c r="E83" s="0" t="n">
        <v>980</v>
      </c>
      <c r="F83" s="12" t="n">
        <v>2955.8</v>
      </c>
      <c r="G83" s="0" t="n">
        <v>3724</v>
      </c>
      <c r="H83" s="0" t="n">
        <v>7201.3</v>
      </c>
      <c r="I83" s="0" t="n">
        <v>0</v>
      </c>
      <c r="J83" s="13" t="n">
        <f aca="false">IF($H83=0,0,($H83-B83)/$H83)</f>
        <v>0</v>
      </c>
      <c r="K83" s="13" t="n">
        <f aca="false">IF($H83=0,0,($H83-D83)/$H83)</f>
        <v>0.357518781331149</v>
      </c>
      <c r="L83" s="13" t="n">
        <f aca="false">IF($H83=0,0,($H83-F83)/$H83)</f>
        <v>0.589546331912294</v>
      </c>
      <c r="M83" s="14" t="n">
        <f aca="false">IF(B83=$Q83,1,0)</f>
        <v>0</v>
      </c>
      <c r="N83" s="0" t="n">
        <f aca="false">IF(D83=$Q83,1,0)</f>
        <v>0</v>
      </c>
      <c r="O83" s="0" t="n">
        <f aca="false">IF(F83=$Q83,1,0)</f>
        <v>1</v>
      </c>
      <c r="P83" s="15" t="n">
        <f aca="false">IF(H83=$Q83,1,0)</f>
        <v>0</v>
      </c>
      <c r="Q83" s="16" t="n">
        <f aca="false">MIN(B83,F83,D83,D83,F83,H83)</f>
        <v>2955.8</v>
      </c>
      <c r="R83" s="14" t="n">
        <f aca="false">IF($Q83=0,"",(B83-$Q83)/$Q83)</f>
        <v>1.43632857432844</v>
      </c>
      <c r="S83" s="0" t="n">
        <f aca="false">IF($Q83=0,"",(D83-$Q83)/$Q83)</f>
        <v>0.565295351512281</v>
      </c>
      <c r="T83" s="0" t="n">
        <f aca="false">IF($Q83=0,"",(F83-$Q83)/$Q83)</f>
        <v>0</v>
      </c>
    </row>
    <row r="84" customFormat="false" ht="12.8" hidden="false" customHeight="false" outlineLevel="0" collapsed="false">
      <c r="A84" s="0" t="n">
        <v>77</v>
      </c>
      <c r="B84" s="0" t="n">
        <v>10634</v>
      </c>
      <c r="C84" s="0" t="n">
        <v>0</v>
      </c>
      <c r="D84" s="0" t="n">
        <v>8396</v>
      </c>
      <c r="E84" s="0" t="n">
        <v>853</v>
      </c>
      <c r="F84" s="12" t="n">
        <v>6954.3</v>
      </c>
      <c r="G84" s="0" t="n">
        <v>3730</v>
      </c>
      <c r="H84" s="0" t="n">
        <v>10634</v>
      </c>
      <c r="I84" s="0" t="n">
        <v>0</v>
      </c>
      <c r="J84" s="13" t="n">
        <f aca="false">IF($H84=0,0,($H84-B84)/$H84)</f>
        <v>0</v>
      </c>
      <c r="K84" s="13" t="n">
        <f aca="false">IF($H84=0,0,($H84-D84)/$H84)</f>
        <v>0.210457024637954</v>
      </c>
      <c r="L84" s="13" t="n">
        <f aca="false">IF($H84=0,0,($H84-F84)/$H84)</f>
        <v>0.346031596765093</v>
      </c>
      <c r="M84" s="14" t="n">
        <f aca="false">IF(B84=$Q84,1,0)</f>
        <v>0</v>
      </c>
      <c r="N84" s="0" t="n">
        <f aca="false">IF(D84=$Q84,1,0)</f>
        <v>0</v>
      </c>
      <c r="O84" s="0" t="n">
        <f aca="false">IF(F84=$Q84,1,0)</f>
        <v>1</v>
      </c>
      <c r="P84" s="15" t="n">
        <f aca="false">IF(H84=$Q84,1,0)</f>
        <v>0</v>
      </c>
      <c r="Q84" s="16" t="n">
        <f aca="false">MIN(B84,F84,D84,D84,F84,H84)</f>
        <v>6954.3</v>
      </c>
      <c r="R84" s="14" t="n">
        <f aca="false">IF($Q84=0,"",(B84-$Q84)/$Q84)</f>
        <v>0.529125864572998</v>
      </c>
      <c r="S84" s="0" t="n">
        <f aca="false">IF($Q84=0,"",(D84-$Q84)/$Q84)</f>
        <v>0.207310584818026</v>
      </c>
      <c r="T84" s="0" t="n">
        <f aca="false">IF($Q84=0,"",(F84-$Q84)/$Q84)</f>
        <v>0</v>
      </c>
    </row>
    <row r="85" customFormat="false" ht="12.8" hidden="false" customHeight="false" outlineLevel="0" collapsed="false">
      <c r="A85" s="0" t="n">
        <v>78</v>
      </c>
      <c r="B85" s="0" t="n">
        <v>4416.7</v>
      </c>
      <c r="C85" s="0" t="n">
        <v>0</v>
      </c>
      <c r="D85" s="0" t="n">
        <v>3104.4</v>
      </c>
      <c r="E85" s="0" t="n">
        <v>3821</v>
      </c>
      <c r="F85" s="12" t="n">
        <v>1995.3</v>
      </c>
      <c r="G85" s="0" t="n">
        <v>7539</v>
      </c>
      <c r="H85" s="0" t="n">
        <v>4416.7</v>
      </c>
      <c r="I85" s="0" t="n">
        <v>0</v>
      </c>
      <c r="J85" s="13" t="n">
        <f aca="false">IF($H85=0,0,($H85-B85)/$H85)</f>
        <v>0</v>
      </c>
      <c r="K85" s="13" t="n">
        <f aca="false">IF($H85=0,0,($H85-D85)/$H85)</f>
        <v>0.29712228586954</v>
      </c>
      <c r="L85" s="13" t="n">
        <f aca="false">IF($H85=0,0,($H85-F85)/$H85)</f>
        <v>0.54823737179342</v>
      </c>
      <c r="M85" s="14" t="n">
        <f aca="false">IF(B85=$Q85,1,0)</f>
        <v>0</v>
      </c>
      <c r="N85" s="0" t="n">
        <f aca="false">IF(D85=$Q85,1,0)</f>
        <v>0</v>
      </c>
      <c r="O85" s="0" t="n">
        <f aca="false">IF(F85=$Q85,1,0)</f>
        <v>1</v>
      </c>
      <c r="P85" s="15" t="n">
        <f aca="false">IF(H85=$Q85,1,0)</f>
        <v>0</v>
      </c>
      <c r="Q85" s="16" t="n">
        <f aca="false">MIN(B85,F85,D85,D85,F85,H85)</f>
        <v>1995.3</v>
      </c>
      <c r="R85" s="14" t="n">
        <f aca="false">IF($Q85=0,"",(B85-$Q85)/$Q85)</f>
        <v>1.21355184684007</v>
      </c>
      <c r="S85" s="0" t="n">
        <f aca="false">IF($Q85=0,"",(D85-$Q85)/$Q85)</f>
        <v>0.555856262216208</v>
      </c>
      <c r="T85" s="0" t="n">
        <f aca="false">IF($Q85=0,"",(F85-$Q85)/$Q85)</f>
        <v>0</v>
      </c>
    </row>
    <row r="86" customFormat="false" ht="12.8" hidden="false" customHeight="false" outlineLevel="0" collapsed="false">
      <c r="A86" s="0" t="n">
        <v>79</v>
      </c>
      <c r="B86" s="0" t="n">
        <v>6819.2</v>
      </c>
      <c r="C86" s="0" t="n">
        <v>0</v>
      </c>
      <c r="D86" s="0" t="n">
        <v>115.58</v>
      </c>
      <c r="E86" s="0" t="n">
        <v>3406</v>
      </c>
      <c r="F86" s="12" t="n">
        <v>0</v>
      </c>
      <c r="G86" s="0" t="n">
        <v>21</v>
      </c>
      <c r="H86" s="0" t="n">
        <v>6819.2</v>
      </c>
      <c r="I86" s="0" t="n">
        <v>0</v>
      </c>
      <c r="J86" s="13" t="n">
        <f aca="false">IF($H86=0,0,($H86-B86)/$H86)</f>
        <v>0</v>
      </c>
      <c r="K86" s="13" t="n">
        <f aca="false">IF($H86=0,0,($H86-D86)/$H86)</f>
        <v>0.983050797747536</v>
      </c>
      <c r="L86" s="13" t="n">
        <f aca="false">IF($H86=0,0,($H86-F86)/$H86)</f>
        <v>1</v>
      </c>
      <c r="M86" s="14" t="n">
        <f aca="false">IF(B86=$Q86,1,0)</f>
        <v>0</v>
      </c>
      <c r="N86" s="0" t="n">
        <f aca="false">IF(D86=$Q86,1,0)</f>
        <v>0</v>
      </c>
      <c r="O86" s="0" t="n">
        <f aca="false">IF(F86=$Q86,1,0)</f>
        <v>1</v>
      </c>
      <c r="P86" s="15" t="n">
        <f aca="false">IF(H86=$Q86,1,0)</f>
        <v>0</v>
      </c>
      <c r="Q86" s="16" t="n">
        <f aca="false">MIN(B86,F86,D86,D86,F86,H86)</f>
        <v>0</v>
      </c>
      <c r="R86" s="14" t="str">
        <f aca="false">IF($Q86=0,"",(B86-$Q86)/$Q86)</f>
        <v/>
      </c>
      <c r="S86" s="0" t="str">
        <f aca="false">IF($Q86=0,"",(D86-$Q86)/$Q86)</f>
        <v/>
      </c>
      <c r="T86" s="0" t="str">
        <f aca="false">IF($Q86=0,"",(F86-$Q86)/$Q86)</f>
        <v/>
      </c>
    </row>
    <row r="87" customFormat="false" ht="12.8" hidden="false" customHeight="false" outlineLevel="0" collapsed="false">
      <c r="A87" s="0" t="n">
        <v>80</v>
      </c>
      <c r="B87" s="0" t="n">
        <v>161490</v>
      </c>
      <c r="C87" s="0" t="n">
        <v>0</v>
      </c>
      <c r="D87" s="0" t="n">
        <v>62109</v>
      </c>
      <c r="E87" s="0" t="n">
        <v>2958</v>
      </c>
      <c r="F87" s="12" t="n">
        <v>44381</v>
      </c>
      <c r="G87" s="0" t="n">
        <v>7515</v>
      </c>
      <c r="H87" s="0" t="n">
        <v>161490</v>
      </c>
      <c r="I87" s="0" t="n">
        <v>0</v>
      </c>
      <c r="J87" s="13" t="n">
        <f aca="false">IF($H87=0,0,($H87-B87)/$H87)</f>
        <v>0</v>
      </c>
      <c r="K87" s="13" t="n">
        <f aca="false">IF($H87=0,0,($H87-D87)/$H87)</f>
        <v>0.61540033438603</v>
      </c>
      <c r="L87" s="13" t="n">
        <f aca="false">IF($H87=0,0,($H87-F87)/$H87)</f>
        <v>0.725178029599356</v>
      </c>
      <c r="M87" s="14" t="n">
        <f aca="false">IF(B87=$Q87,1,0)</f>
        <v>0</v>
      </c>
      <c r="N87" s="0" t="n">
        <f aca="false">IF(D87=$Q87,1,0)</f>
        <v>0</v>
      </c>
      <c r="O87" s="0" t="n">
        <f aca="false">IF(F87=$Q87,1,0)</f>
        <v>1</v>
      </c>
      <c r="P87" s="15" t="n">
        <f aca="false">IF(H87=$Q87,1,0)</f>
        <v>0</v>
      </c>
      <c r="Q87" s="16" t="n">
        <f aca="false">MIN(B87,F87,D87,D87,F87,H87)</f>
        <v>44381</v>
      </c>
      <c r="R87" s="14" t="n">
        <f aca="false">IF($Q87=0,"",(B87-$Q87)/$Q87)</f>
        <v>2.63871927176044</v>
      </c>
      <c r="S87" s="0" t="n">
        <f aca="false">IF($Q87=0,"",(D87-$Q87)/$Q87)</f>
        <v>0.399450215182173</v>
      </c>
      <c r="T87" s="0" t="n">
        <f aca="false">IF($Q87=0,"",(F87-$Q87)/$Q87)</f>
        <v>0</v>
      </c>
    </row>
    <row r="88" customFormat="false" ht="12.8" hidden="false" customHeight="false" outlineLevel="0" collapsed="false">
      <c r="A88" s="0" t="n">
        <v>81</v>
      </c>
      <c r="B88" s="0" t="n">
        <v>415.33</v>
      </c>
      <c r="C88" s="0" t="n">
        <v>0</v>
      </c>
      <c r="D88" s="0" t="n">
        <v>303.66</v>
      </c>
      <c r="E88" s="0" t="n">
        <v>4232</v>
      </c>
      <c r="F88" s="12" t="n">
        <v>8.998</v>
      </c>
      <c r="G88" s="0" t="n">
        <v>7500</v>
      </c>
      <c r="H88" s="0" t="n">
        <v>415.33</v>
      </c>
      <c r="I88" s="0" t="n">
        <v>0</v>
      </c>
      <c r="J88" s="13" t="n">
        <f aca="false">IF($H88=0,0,($H88-B88)/$H88)</f>
        <v>0</v>
      </c>
      <c r="K88" s="13" t="n">
        <f aca="false">IF($H88=0,0,($H88-D88)/$H88)</f>
        <v>0.268870536681675</v>
      </c>
      <c r="L88" s="13" t="n">
        <f aca="false">IF($H88=0,0,($H88-F88)/$H88)</f>
        <v>0.978335299641249</v>
      </c>
      <c r="M88" s="14" t="n">
        <f aca="false">IF(B88=$Q88,1,0)</f>
        <v>0</v>
      </c>
      <c r="N88" s="0" t="n">
        <f aca="false">IF(D88=$Q88,1,0)</f>
        <v>0</v>
      </c>
      <c r="O88" s="0" t="n">
        <f aca="false">IF(F88=$Q88,1,0)</f>
        <v>1</v>
      </c>
      <c r="P88" s="15" t="n">
        <f aca="false">IF(H88=$Q88,1,0)</f>
        <v>0</v>
      </c>
      <c r="Q88" s="16" t="n">
        <f aca="false">MIN(B88,F88,D88,D88,F88,H88)</f>
        <v>8.998</v>
      </c>
      <c r="R88" s="14" t="n">
        <f aca="false">IF($Q88=0,"",(B88-$Q88)/$Q88)</f>
        <v>45.1580351189153</v>
      </c>
      <c r="S88" s="0" t="n">
        <f aca="false">IF($Q88=0,"",(D88-$Q88)/$Q88)</f>
        <v>32.747499444321</v>
      </c>
      <c r="T88" s="0" t="n">
        <f aca="false">IF($Q88=0,"",(F88-$Q88)/$Q88)</f>
        <v>0</v>
      </c>
    </row>
    <row r="89" customFormat="false" ht="12.8" hidden="false" customHeight="false" outlineLevel="0" collapsed="false">
      <c r="A89" s="0" t="n">
        <v>82</v>
      </c>
      <c r="B89" s="0" t="n">
        <v>671.75</v>
      </c>
      <c r="C89" s="0" t="n">
        <v>0</v>
      </c>
      <c r="D89" s="0" t="n">
        <v>176.75</v>
      </c>
      <c r="E89" s="0" t="n">
        <v>3870</v>
      </c>
      <c r="F89" s="12" t="n">
        <v>41</v>
      </c>
      <c r="G89" s="0" t="n">
        <v>7566</v>
      </c>
      <c r="H89" s="0" t="n">
        <v>671.75</v>
      </c>
      <c r="I89" s="0" t="n">
        <v>0</v>
      </c>
      <c r="J89" s="13" t="n">
        <f aca="false">IF($H89=0,0,($H89-B89)/$H89)</f>
        <v>0</v>
      </c>
      <c r="K89" s="13" t="n">
        <f aca="false">IF($H89=0,0,($H89-D89)/$H89)</f>
        <v>0.736881280238184</v>
      </c>
      <c r="L89" s="13" t="n">
        <f aca="false">IF($H89=0,0,($H89-F89)/$H89)</f>
        <v>0.938965388909565</v>
      </c>
      <c r="M89" s="14" t="n">
        <f aca="false">IF(B89=$Q89,1,0)</f>
        <v>0</v>
      </c>
      <c r="N89" s="0" t="n">
        <f aca="false">IF(D89=$Q89,1,0)</f>
        <v>0</v>
      </c>
      <c r="O89" s="0" t="n">
        <f aca="false">IF(F89=$Q89,1,0)</f>
        <v>1</v>
      </c>
      <c r="P89" s="15" t="n">
        <f aca="false">IF(H89=$Q89,1,0)</f>
        <v>0</v>
      </c>
      <c r="Q89" s="16" t="n">
        <f aca="false">MIN(B89,F89,D89,D89,F89,H89)</f>
        <v>41</v>
      </c>
      <c r="R89" s="14" t="n">
        <f aca="false">IF($Q89=0,"",(B89-$Q89)/$Q89)</f>
        <v>15.3841463414634</v>
      </c>
      <c r="S89" s="0" t="n">
        <f aca="false">IF($Q89=0,"",(D89-$Q89)/$Q89)</f>
        <v>3.3109756097561</v>
      </c>
      <c r="T89" s="0" t="n">
        <f aca="false">IF($Q89=0,"",(F89-$Q89)/$Q89)</f>
        <v>0</v>
      </c>
    </row>
    <row r="90" customFormat="false" ht="12.8" hidden="false" customHeight="false" outlineLevel="0" collapsed="false">
      <c r="A90" s="0" t="n">
        <v>83</v>
      </c>
      <c r="B90" s="0" t="n">
        <v>21863</v>
      </c>
      <c r="C90" s="0" t="n">
        <v>0</v>
      </c>
      <c r="D90" s="0" t="n">
        <v>10248</v>
      </c>
      <c r="E90" s="0" t="n">
        <v>3596</v>
      </c>
      <c r="F90" s="12" t="n">
        <v>6562.8</v>
      </c>
      <c r="G90" s="0" t="n">
        <v>7527</v>
      </c>
      <c r="H90" s="0" t="n">
        <v>21863</v>
      </c>
      <c r="I90" s="0" t="n">
        <v>0</v>
      </c>
      <c r="J90" s="13" t="n">
        <f aca="false">IF($H90=0,0,($H90-B90)/$H90)</f>
        <v>0</v>
      </c>
      <c r="K90" s="13" t="n">
        <f aca="false">IF($H90=0,0,($H90-D90)/$H90)</f>
        <v>0.53126286419979</v>
      </c>
      <c r="L90" s="13" t="n">
        <f aca="false">IF($H90=0,0,($H90-F90)/$H90)</f>
        <v>0.699821616429584</v>
      </c>
      <c r="M90" s="14" t="n">
        <f aca="false">IF(B90=$Q90,1,0)</f>
        <v>0</v>
      </c>
      <c r="N90" s="0" t="n">
        <f aca="false">IF(D90=$Q90,1,0)</f>
        <v>0</v>
      </c>
      <c r="O90" s="0" t="n">
        <f aca="false">IF(F90=$Q90,1,0)</f>
        <v>1</v>
      </c>
      <c r="P90" s="15" t="n">
        <f aca="false">IF(H90=$Q90,1,0)</f>
        <v>0</v>
      </c>
      <c r="Q90" s="16" t="n">
        <f aca="false">MIN(B90,F90,D90,D90,F90,H90)</f>
        <v>6562.8</v>
      </c>
      <c r="R90" s="14" t="n">
        <f aca="false">IF($Q90=0,"",(B90-$Q90)/$Q90)</f>
        <v>2.33135247150606</v>
      </c>
      <c r="S90" s="0" t="n">
        <f aca="false">IF($Q90=0,"",(D90-$Q90)/$Q90)</f>
        <v>0.561528615834705</v>
      </c>
      <c r="T90" s="0" t="n">
        <f aca="false">IF($Q90=0,"",(F90-$Q90)/$Q90)</f>
        <v>0</v>
      </c>
    </row>
    <row r="91" customFormat="false" ht="12.8" hidden="false" customHeight="false" outlineLevel="0" collapsed="false">
      <c r="A91" s="0" t="n">
        <v>84</v>
      </c>
      <c r="B91" s="0" t="n">
        <v>13147</v>
      </c>
      <c r="C91" s="0" t="n">
        <v>0</v>
      </c>
      <c r="D91" s="0" t="n">
        <v>6007.3</v>
      </c>
      <c r="E91" s="0" t="n">
        <v>14513</v>
      </c>
      <c r="F91" s="12" t="n">
        <v>3278.6</v>
      </c>
      <c r="G91" s="0" t="n">
        <v>11451</v>
      </c>
      <c r="H91" s="0" t="n">
        <v>13147</v>
      </c>
      <c r="I91" s="0" t="n">
        <v>0</v>
      </c>
      <c r="J91" s="13" t="n">
        <f aca="false">IF($H91=0,0,($H91-B91)/$H91)</f>
        <v>0</v>
      </c>
      <c r="K91" s="13" t="n">
        <f aca="false">IF($H91=0,0,($H91-D91)/$H91)</f>
        <v>0.54306685935955</v>
      </c>
      <c r="L91" s="13" t="n">
        <f aca="false">IF($H91=0,0,($H91-F91)/$H91)</f>
        <v>0.750619913288203</v>
      </c>
      <c r="M91" s="14" t="n">
        <f aca="false">IF(B91=$Q91,1,0)</f>
        <v>0</v>
      </c>
      <c r="N91" s="0" t="n">
        <f aca="false">IF(D91=$Q91,1,0)</f>
        <v>0</v>
      </c>
      <c r="O91" s="0" t="n">
        <f aca="false">IF(F91=$Q91,1,0)</f>
        <v>1</v>
      </c>
      <c r="P91" s="15" t="n">
        <f aca="false">IF(H91=$Q91,1,0)</f>
        <v>0</v>
      </c>
      <c r="Q91" s="16" t="n">
        <f aca="false">MIN(B91,F91,D91,D91,F91,H91)</f>
        <v>3278.6</v>
      </c>
      <c r="R91" s="14" t="n">
        <f aca="false">IF($Q91=0,"",(B91-$Q91)/$Q91)</f>
        <v>3.00994326846825</v>
      </c>
      <c r="S91" s="0" t="n">
        <f aca="false">IF($Q91=0,"",(D91-$Q91)/$Q91)</f>
        <v>0.832275971451229</v>
      </c>
      <c r="T91" s="0" t="n">
        <f aca="false">IF($Q91=0,"",(F91-$Q91)/$Q91)</f>
        <v>0</v>
      </c>
    </row>
    <row r="92" customFormat="false" ht="12.8" hidden="false" customHeight="false" outlineLevel="0" collapsed="false">
      <c r="A92" s="0" t="n">
        <v>85</v>
      </c>
      <c r="B92" s="0" t="n">
        <v>164430</v>
      </c>
      <c r="C92" s="0" t="n">
        <v>1</v>
      </c>
      <c r="D92" s="0" t="n">
        <v>61633</v>
      </c>
      <c r="E92" s="0" t="n">
        <v>15426</v>
      </c>
      <c r="F92" s="12" t="n">
        <v>50920</v>
      </c>
      <c r="G92" s="0" t="n">
        <v>11279</v>
      </c>
      <c r="H92" s="0" t="n">
        <v>164430</v>
      </c>
      <c r="I92" s="0" t="n">
        <v>1</v>
      </c>
      <c r="J92" s="13" t="n">
        <f aca="false">IF($H92=0,0,($H92-B92)/$H92)</f>
        <v>0</v>
      </c>
      <c r="K92" s="13" t="n">
        <f aca="false">IF($H92=0,0,($H92-D92)/$H92)</f>
        <v>0.625171805631576</v>
      </c>
      <c r="L92" s="13" t="n">
        <f aca="false">IF($H92=0,0,($H92-F92)/$H92)</f>
        <v>0.690324150094265</v>
      </c>
      <c r="M92" s="14" t="n">
        <f aca="false">IF(B92=$Q92,1,0)</f>
        <v>0</v>
      </c>
      <c r="N92" s="0" t="n">
        <f aca="false">IF(D92=$Q92,1,0)</f>
        <v>0</v>
      </c>
      <c r="O92" s="0" t="n">
        <f aca="false">IF(F92=$Q92,1,0)</f>
        <v>1</v>
      </c>
      <c r="P92" s="15" t="n">
        <f aca="false">IF(H92=$Q92,1,0)</f>
        <v>0</v>
      </c>
      <c r="Q92" s="16" t="n">
        <f aca="false">MIN(B92,F92,D92,D92,F92,H92)</f>
        <v>50920</v>
      </c>
      <c r="R92" s="14" t="n">
        <f aca="false">IF($Q92=0,"",(B92-$Q92)/$Q92)</f>
        <v>2.22918303220738</v>
      </c>
      <c r="S92" s="0" t="n">
        <f aca="false">IF($Q92=0,"",(D92-$Q92)/$Q92)</f>
        <v>0.210388845247447</v>
      </c>
      <c r="T92" s="0" t="n">
        <f aca="false">IF($Q92=0,"",(F92-$Q92)/$Q92)</f>
        <v>0</v>
      </c>
    </row>
    <row r="93" customFormat="false" ht="12.8" hidden="false" customHeight="false" outlineLevel="0" collapsed="false">
      <c r="A93" s="0" t="n">
        <v>86</v>
      </c>
      <c r="B93" s="0" t="n">
        <v>258590</v>
      </c>
      <c r="C93" s="0" t="n">
        <v>0</v>
      </c>
      <c r="D93" s="0" t="n">
        <v>72417</v>
      </c>
      <c r="E93" s="0" t="n">
        <v>6195</v>
      </c>
      <c r="F93" s="12" t="n">
        <v>47644</v>
      </c>
      <c r="G93" s="0" t="n">
        <v>11303</v>
      </c>
      <c r="H93" s="0" t="n">
        <v>258590</v>
      </c>
      <c r="I93" s="0" t="n">
        <v>0</v>
      </c>
      <c r="J93" s="13" t="n">
        <f aca="false">IF($H93=0,0,($H93-B93)/$H93)</f>
        <v>0</v>
      </c>
      <c r="K93" s="13" t="n">
        <f aca="false">IF($H93=0,0,($H93-D93)/$H93)</f>
        <v>0.719954367918326</v>
      </c>
      <c r="L93" s="13" t="n">
        <f aca="false">IF($H93=0,0,($H93-F93)/$H93)</f>
        <v>0.81575466955412</v>
      </c>
      <c r="M93" s="14" t="n">
        <f aca="false">IF(B93=$Q93,1,0)</f>
        <v>0</v>
      </c>
      <c r="N93" s="0" t="n">
        <f aca="false">IF(D93=$Q93,1,0)</f>
        <v>0</v>
      </c>
      <c r="O93" s="0" t="n">
        <f aca="false">IF(F93=$Q93,1,0)</f>
        <v>1</v>
      </c>
      <c r="P93" s="15" t="n">
        <f aca="false">IF(H93=$Q93,1,0)</f>
        <v>0</v>
      </c>
      <c r="Q93" s="16" t="n">
        <f aca="false">MIN(B93,F93,D93,D93,F93,H93)</f>
        <v>47644</v>
      </c>
      <c r="R93" s="14" t="n">
        <f aca="false">IF($Q93=0,"",(B93-$Q93)/$Q93)</f>
        <v>4.42754596591386</v>
      </c>
      <c r="S93" s="0" t="n">
        <f aca="false">IF($Q93=0,"",(D93-$Q93)/$Q93)</f>
        <v>0.519960540676685</v>
      </c>
      <c r="T93" s="0" t="n">
        <f aca="false">IF($Q93=0,"",(F93-$Q93)/$Q93)</f>
        <v>0</v>
      </c>
    </row>
    <row r="94" customFormat="false" ht="12.8" hidden="false" customHeight="false" outlineLevel="0" collapsed="false">
      <c r="A94" s="0" t="n">
        <v>87</v>
      </c>
      <c r="B94" s="0" t="n">
        <v>7463</v>
      </c>
      <c r="C94" s="0" t="n">
        <v>0</v>
      </c>
      <c r="D94" s="0" t="n">
        <v>4462.5</v>
      </c>
      <c r="E94" s="0" t="n">
        <v>7712</v>
      </c>
      <c r="F94" s="12" t="n">
        <v>2814.9</v>
      </c>
      <c r="G94" s="0" t="n">
        <v>11200</v>
      </c>
      <c r="H94" s="0" t="n">
        <v>7463</v>
      </c>
      <c r="I94" s="0" t="n">
        <v>0</v>
      </c>
      <c r="J94" s="13" t="n">
        <f aca="false">IF($H94=0,0,($H94-B94)/$H94)</f>
        <v>0</v>
      </c>
      <c r="K94" s="13" t="n">
        <f aca="false">IF($H94=0,0,($H94-D94)/$H94)</f>
        <v>0.402050113895216</v>
      </c>
      <c r="L94" s="13" t="n">
        <f aca="false">IF($H94=0,0,($H94-F94)/$H94)</f>
        <v>0.622819241591853</v>
      </c>
      <c r="M94" s="14" t="n">
        <f aca="false">IF(B94=$Q94,1,0)</f>
        <v>0</v>
      </c>
      <c r="N94" s="0" t="n">
        <f aca="false">IF(D94=$Q94,1,0)</f>
        <v>0</v>
      </c>
      <c r="O94" s="0" t="n">
        <f aca="false">IF(F94=$Q94,1,0)</f>
        <v>1</v>
      </c>
      <c r="P94" s="15" t="n">
        <f aca="false">IF(H94=$Q94,1,0)</f>
        <v>0</v>
      </c>
      <c r="Q94" s="16" t="n">
        <f aca="false">MIN(B94,F94,D94,D94,F94,H94)</f>
        <v>2814.9</v>
      </c>
      <c r="R94" s="14" t="n">
        <f aca="false">IF($Q94=0,"",(B94-$Q94)/$Q94)</f>
        <v>1.65124871221003</v>
      </c>
      <c r="S94" s="0" t="n">
        <f aca="false">IF($Q94=0,"",(D94-$Q94)/$Q94)</f>
        <v>0.585313865501439</v>
      </c>
      <c r="T94" s="0" t="n">
        <f aca="false">IF($Q94=0,"",(F94-$Q94)/$Q94)</f>
        <v>0</v>
      </c>
    </row>
    <row r="95" customFormat="false" ht="12.8" hidden="false" customHeight="false" outlineLevel="0" collapsed="false">
      <c r="A95" s="0" t="n">
        <v>88</v>
      </c>
      <c r="B95" s="0" t="n">
        <v>316.75</v>
      </c>
      <c r="C95" s="0" t="n">
        <v>0</v>
      </c>
      <c r="D95" s="0" t="n">
        <v>301.92</v>
      </c>
      <c r="E95" s="0" t="n">
        <v>8327</v>
      </c>
      <c r="F95" s="12" t="n">
        <v>22.417</v>
      </c>
      <c r="G95" s="0" t="n">
        <v>11477</v>
      </c>
      <c r="H95" s="0" t="n">
        <v>316.75</v>
      </c>
      <c r="I95" s="0" t="n">
        <v>0</v>
      </c>
      <c r="J95" s="13" t="n">
        <f aca="false">IF($H95=0,0,($H95-B95)/$H95)</f>
        <v>0</v>
      </c>
      <c r="K95" s="13" t="n">
        <f aca="false">IF($H95=0,0,($H95-D95)/$H95)</f>
        <v>0.0468192580899763</v>
      </c>
      <c r="L95" s="13" t="n">
        <f aca="false">IF($H95=0,0,($H95-F95)/$H95)</f>
        <v>0.929228097868982</v>
      </c>
      <c r="M95" s="14" t="n">
        <f aca="false">IF(B95=$Q95,1,0)</f>
        <v>0</v>
      </c>
      <c r="N95" s="0" t="n">
        <f aca="false">IF(D95=$Q95,1,0)</f>
        <v>0</v>
      </c>
      <c r="O95" s="0" t="n">
        <f aca="false">IF(F95=$Q95,1,0)</f>
        <v>1</v>
      </c>
      <c r="P95" s="15" t="n">
        <f aca="false">IF(H95=$Q95,1,0)</f>
        <v>0</v>
      </c>
      <c r="Q95" s="16" t="n">
        <f aca="false">MIN(B95,F95,D95,D95,F95,H95)</f>
        <v>22.417</v>
      </c>
      <c r="R95" s="14" t="n">
        <f aca="false">IF($Q95=0,"",(B95-$Q95)/$Q95)</f>
        <v>13.1299014141054</v>
      </c>
      <c r="S95" s="0" t="n">
        <f aca="false">IF($Q95=0,"",(D95-$Q95)/$Q95)</f>
        <v>12.4683499130124</v>
      </c>
      <c r="T95" s="0" t="n">
        <f aca="false">IF($Q95=0,"",(F95-$Q95)/$Q95)</f>
        <v>0</v>
      </c>
    </row>
    <row r="96" customFormat="false" ht="12.8" hidden="false" customHeight="false" outlineLevel="0" collapsed="false">
      <c r="A96" s="0" t="n">
        <v>89</v>
      </c>
      <c r="B96" s="0" t="n">
        <v>7343.2</v>
      </c>
      <c r="C96" s="0" t="n">
        <v>0</v>
      </c>
      <c r="D96" s="0" t="n">
        <v>1847.4</v>
      </c>
      <c r="E96" s="0" t="n">
        <v>11418</v>
      </c>
      <c r="F96" s="12" t="n">
        <v>1226.4</v>
      </c>
      <c r="G96" s="0" t="n">
        <v>11130</v>
      </c>
      <c r="H96" s="0" t="n">
        <v>7343.2</v>
      </c>
      <c r="I96" s="0" t="n">
        <v>0</v>
      </c>
      <c r="J96" s="13" t="n">
        <f aca="false">IF($H96=0,0,($H96-B96)/$H96)</f>
        <v>0</v>
      </c>
      <c r="K96" s="13" t="n">
        <f aca="false">IF($H96=0,0,($H96-D96)/$H96)</f>
        <v>0.748420307223009</v>
      </c>
      <c r="L96" s="13" t="n">
        <f aca="false">IF($H96=0,0,($H96-F96)/$H96)</f>
        <v>0.832988342956749</v>
      </c>
      <c r="M96" s="14" t="n">
        <f aca="false">IF(B96=$Q96,1,0)</f>
        <v>0</v>
      </c>
      <c r="N96" s="0" t="n">
        <f aca="false">IF(D96=$Q96,1,0)</f>
        <v>0</v>
      </c>
      <c r="O96" s="0" t="n">
        <f aca="false">IF(F96=$Q96,1,0)</f>
        <v>1</v>
      </c>
      <c r="P96" s="15" t="n">
        <f aca="false">IF(H96=$Q96,1,0)</f>
        <v>0</v>
      </c>
      <c r="Q96" s="16" t="n">
        <f aca="false">MIN(B96,F96,D96,D96,F96,H96)</f>
        <v>1226.4</v>
      </c>
      <c r="R96" s="14" t="n">
        <f aca="false">IF($Q96=0,"",(B96-$Q96)/$Q96)</f>
        <v>4.98760600130463</v>
      </c>
      <c r="S96" s="0" t="n">
        <f aca="false">IF($Q96=0,"",(D96-$Q96)/$Q96)</f>
        <v>0.506360078277886</v>
      </c>
      <c r="T96" s="0" t="n">
        <f aca="false">IF($Q96=0,"",(F96-$Q96)/$Q96)</f>
        <v>0</v>
      </c>
    </row>
    <row r="97" customFormat="false" ht="12.8" hidden="false" customHeight="false" outlineLevel="0" collapsed="false">
      <c r="A97" s="0" t="n">
        <v>90</v>
      </c>
      <c r="B97" s="0" t="n">
        <v>9967.4</v>
      </c>
      <c r="C97" s="0" t="n">
        <v>0</v>
      </c>
      <c r="D97" s="0" t="n">
        <v>4597.9</v>
      </c>
      <c r="E97" s="0" t="n">
        <v>28428</v>
      </c>
      <c r="F97" s="12" t="n">
        <v>1523.8</v>
      </c>
      <c r="G97" s="0" t="n">
        <v>14810</v>
      </c>
      <c r="H97" s="0" t="n">
        <v>9967.4</v>
      </c>
      <c r="I97" s="0" t="n">
        <v>0</v>
      </c>
      <c r="J97" s="13" t="n">
        <f aca="false">IF($H97=0,0,($H97-B97)/$H97)</f>
        <v>0</v>
      </c>
      <c r="K97" s="13" t="n">
        <f aca="false">IF($H97=0,0,($H97-D97)/$H97)</f>
        <v>0.538706182153821</v>
      </c>
      <c r="L97" s="13" t="n">
        <f aca="false">IF($H97=0,0,($H97-F97)/$H97)</f>
        <v>0.847121616469691</v>
      </c>
      <c r="M97" s="14" t="n">
        <f aca="false">IF(B97=$Q97,1,0)</f>
        <v>0</v>
      </c>
      <c r="N97" s="0" t="n">
        <f aca="false">IF(D97=$Q97,1,0)</f>
        <v>0</v>
      </c>
      <c r="O97" s="0" t="n">
        <f aca="false">IF(F97=$Q97,1,0)</f>
        <v>1</v>
      </c>
      <c r="P97" s="15" t="n">
        <f aca="false">IF(H97=$Q97,1,0)</f>
        <v>0</v>
      </c>
      <c r="Q97" s="16" t="n">
        <f aca="false">MIN(B97,F97,D97,D97,F97,H97)</f>
        <v>1523.8</v>
      </c>
      <c r="R97" s="14" t="n">
        <f aca="false">IF($Q97=0,"",(B97-$Q97)/$Q97)</f>
        <v>5.54114713216958</v>
      </c>
      <c r="S97" s="0" t="n">
        <f aca="false">IF($Q97=0,"",(D97-$Q97)/$Q97)</f>
        <v>2.01739073369208</v>
      </c>
      <c r="T97" s="0" t="n">
        <f aca="false">IF($Q97=0,"",(F97-$Q97)/$Q97)</f>
        <v>0</v>
      </c>
    </row>
    <row r="98" customFormat="false" ht="12.8" hidden="false" customHeight="false" outlineLevel="0" collapsed="false">
      <c r="A98" s="0" t="n">
        <v>91</v>
      </c>
      <c r="B98" s="0" t="n">
        <v>116220</v>
      </c>
      <c r="C98" s="0" t="n">
        <v>0</v>
      </c>
      <c r="D98" s="0" t="n">
        <v>23514</v>
      </c>
      <c r="E98" s="0" t="n">
        <v>32655</v>
      </c>
      <c r="F98" s="12" t="n">
        <v>13284</v>
      </c>
      <c r="G98" s="0" t="n">
        <v>15450</v>
      </c>
      <c r="H98" s="0" t="n">
        <v>116220</v>
      </c>
      <c r="I98" s="0" t="n">
        <v>0</v>
      </c>
      <c r="J98" s="13" t="n">
        <f aca="false">IF($H98=0,0,($H98-B98)/$H98)</f>
        <v>0</v>
      </c>
      <c r="K98" s="13" t="n">
        <f aca="false">IF($H98=0,0,($H98-D98)/$H98)</f>
        <v>0.797676819824471</v>
      </c>
      <c r="L98" s="13" t="n">
        <f aca="false">IF($H98=0,0,($H98-F98)/$H98)</f>
        <v>0.885699535363965</v>
      </c>
      <c r="M98" s="14" t="n">
        <f aca="false">IF(B98=$Q98,1,0)</f>
        <v>0</v>
      </c>
      <c r="N98" s="0" t="n">
        <f aca="false">IF(D98=$Q98,1,0)</f>
        <v>0</v>
      </c>
      <c r="O98" s="0" t="n">
        <f aca="false">IF(F98=$Q98,1,0)</f>
        <v>1</v>
      </c>
      <c r="P98" s="15" t="n">
        <f aca="false">IF(H98=$Q98,1,0)</f>
        <v>0</v>
      </c>
      <c r="Q98" s="16" t="n">
        <f aca="false">MIN(B98,F98,D98,D98,F98,H98)</f>
        <v>13284</v>
      </c>
      <c r="R98" s="14" t="n">
        <f aca="false">IF($Q98=0,"",(B98-$Q98)/$Q98)</f>
        <v>7.74887082204155</v>
      </c>
      <c r="S98" s="0" t="n">
        <f aca="false">IF($Q98=0,"",(D98-$Q98)/$Q98)</f>
        <v>0.770099367660343</v>
      </c>
      <c r="T98" s="0" t="n">
        <f aca="false">IF($Q98=0,"",(F98-$Q98)/$Q98)</f>
        <v>0</v>
      </c>
    </row>
    <row r="99" customFormat="false" ht="12.8" hidden="false" customHeight="false" outlineLevel="0" collapsed="false">
      <c r="A99" s="0" t="n">
        <v>92</v>
      </c>
      <c r="B99" s="0" t="n">
        <v>625600</v>
      </c>
      <c r="C99" s="0" t="n">
        <v>0</v>
      </c>
      <c r="D99" s="0" t="n">
        <v>251000</v>
      </c>
      <c r="E99" s="0" t="n">
        <v>29816</v>
      </c>
      <c r="F99" s="12" t="n">
        <v>179510</v>
      </c>
      <c r="G99" s="0" t="n">
        <v>15362</v>
      </c>
      <c r="H99" s="0" t="n">
        <v>625600</v>
      </c>
      <c r="I99" s="0" t="n">
        <v>0</v>
      </c>
      <c r="J99" s="13" t="n">
        <f aca="false">IF($H99=0,0,($H99-B99)/$H99)</f>
        <v>0</v>
      </c>
      <c r="K99" s="13" t="n">
        <f aca="false">IF($H99=0,0,($H99-D99)/$H99)</f>
        <v>0.598785166240409</v>
      </c>
      <c r="L99" s="13" t="n">
        <f aca="false">IF($H99=0,0,($H99-F99)/$H99)</f>
        <v>0.713059462915601</v>
      </c>
      <c r="M99" s="14" t="n">
        <f aca="false">IF(B99=$Q99,1,0)</f>
        <v>0</v>
      </c>
      <c r="N99" s="0" t="n">
        <f aca="false">IF(D99=$Q99,1,0)</f>
        <v>0</v>
      </c>
      <c r="O99" s="0" t="n">
        <f aca="false">IF(F99=$Q99,1,0)</f>
        <v>1</v>
      </c>
      <c r="P99" s="15" t="n">
        <f aca="false">IF(H99=$Q99,1,0)</f>
        <v>0</v>
      </c>
      <c r="Q99" s="16" t="n">
        <f aca="false">MIN(B99,F99,D99,D99,F99,H99)</f>
        <v>179510</v>
      </c>
      <c r="R99" s="14" t="n">
        <f aca="false">IF($Q99=0,"",(B99-$Q99)/$Q99)</f>
        <v>2.48504261601025</v>
      </c>
      <c r="S99" s="0" t="n">
        <f aca="false">IF($Q99=0,"",(D99-$Q99)/$Q99)</f>
        <v>0.398250793827642</v>
      </c>
      <c r="T99" s="0" t="n">
        <f aca="false">IF($Q99=0,"",(F99-$Q99)/$Q99)</f>
        <v>0</v>
      </c>
    </row>
    <row r="100" customFormat="false" ht="12.8" hidden="false" customHeight="false" outlineLevel="0" collapsed="false">
      <c r="A100" s="0" t="n">
        <v>93</v>
      </c>
      <c r="B100" s="0" t="n">
        <v>2312.5</v>
      </c>
      <c r="C100" s="0" t="n">
        <v>0</v>
      </c>
      <c r="D100" s="0" t="n">
        <v>833.84</v>
      </c>
      <c r="E100" s="0" t="n">
        <v>12464</v>
      </c>
      <c r="F100" s="12" t="n">
        <v>783.84</v>
      </c>
      <c r="G100" s="0" t="n">
        <v>14883</v>
      </c>
      <c r="H100" s="0" t="n">
        <v>2312.5</v>
      </c>
      <c r="I100" s="0" t="n">
        <v>0</v>
      </c>
      <c r="J100" s="13" t="n">
        <f aca="false">IF($H100=0,0,($H100-B100)/$H100)</f>
        <v>0</v>
      </c>
      <c r="K100" s="13" t="n">
        <f aca="false">IF($H100=0,0,($H100-D100)/$H100)</f>
        <v>0.63942054054054</v>
      </c>
      <c r="L100" s="13" t="n">
        <f aca="false">IF($H100=0,0,($H100-F100)/$H100)</f>
        <v>0.661042162162162</v>
      </c>
      <c r="M100" s="14" t="n">
        <f aca="false">IF(B100=$Q100,1,0)</f>
        <v>0</v>
      </c>
      <c r="N100" s="0" t="n">
        <f aca="false">IF(D100=$Q100,1,0)</f>
        <v>0</v>
      </c>
      <c r="O100" s="0" t="n">
        <f aca="false">IF(F100=$Q100,1,0)</f>
        <v>1</v>
      </c>
      <c r="P100" s="15" t="n">
        <f aca="false">IF(H100=$Q100,1,0)</f>
        <v>0</v>
      </c>
      <c r="Q100" s="16" t="n">
        <f aca="false">MIN(B100,F100,D100,D100,F100,H100)</f>
        <v>783.84</v>
      </c>
      <c r="R100" s="14" t="n">
        <f aca="false">IF($Q100=0,"",(B100-$Q100)/$Q100)</f>
        <v>1.95021943253725</v>
      </c>
      <c r="S100" s="0" t="n">
        <f aca="false">IF($Q100=0,"",(D100-$Q100)/$Q100)</f>
        <v>0.0637885282710757</v>
      </c>
      <c r="T100" s="0" t="n">
        <f aca="false">IF($Q100=0,"",(F100-$Q100)/$Q100)</f>
        <v>0</v>
      </c>
    </row>
    <row r="101" customFormat="false" ht="12.8" hidden="false" customHeight="false" outlineLevel="0" collapsed="false">
      <c r="A101" s="0" t="n">
        <v>94</v>
      </c>
      <c r="B101" s="0" t="n">
        <v>6018.5</v>
      </c>
      <c r="C101" s="0" t="n">
        <v>0</v>
      </c>
      <c r="D101" s="0" t="n">
        <v>4101.3</v>
      </c>
      <c r="E101" s="0" t="n">
        <v>18861</v>
      </c>
      <c r="F101" s="12" t="n">
        <v>2806.9</v>
      </c>
      <c r="G101" s="0" t="n">
        <v>15267</v>
      </c>
      <c r="H101" s="0" t="n">
        <v>6018.5</v>
      </c>
      <c r="I101" s="0" t="n">
        <v>0</v>
      </c>
      <c r="J101" s="13" t="n">
        <f aca="false">IF($H101=0,0,($H101-B101)/$H101)</f>
        <v>0</v>
      </c>
      <c r="K101" s="13" t="n">
        <f aca="false">IF($H101=0,0,($H101-D101)/$H101)</f>
        <v>0.318551134003489</v>
      </c>
      <c r="L101" s="13" t="n">
        <f aca="false">IF($H101=0,0,($H101-F101)/$H101)</f>
        <v>0.53362133421949</v>
      </c>
      <c r="M101" s="14" t="n">
        <f aca="false">IF(B101=$Q101,1,0)</f>
        <v>0</v>
      </c>
      <c r="N101" s="0" t="n">
        <f aca="false">IF(D101=$Q101,1,0)</f>
        <v>0</v>
      </c>
      <c r="O101" s="0" t="n">
        <f aca="false">IF(F101=$Q101,1,0)</f>
        <v>1</v>
      </c>
      <c r="P101" s="15" t="n">
        <f aca="false">IF(H101=$Q101,1,0)</f>
        <v>0</v>
      </c>
      <c r="Q101" s="16" t="n">
        <f aca="false">MIN(B101,F101,D101,D101,F101,H101)</f>
        <v>2806.9</v>
      </c>
      <c r="R101" s="14" t="n">
        <f aca="false">IF($Q101=0,"",(B101-$Q101)/$Q101)</f>
        <v>1.14418041255478</v>
      </c>
      <c r="S101" s="0" t="n">
        <f aca="false">IF($Q101=0,"",(D101-$Q101)/$Q101)</f>
        <v>0.461149310627383</v>
      </c>
      <c r="T101" s="0" t="n">
        <f aca="false">IF($Q101=0,"",(F101-$Q101)/$Q101)</f>
        <v>0</v>
      </c>
    </row>
    <row r="102" customFormat="false" ht="12.8" hidden="false" customHeight="false" outlineLevel="0" collapsed="false">
      <c r="A102" s="0" t="n">
        <v>95</v>
      </c>
      <c r="B102" s="0" t="n">
        <v>163710</v>
      </c>
      <c r="C102" s="0" t="n">
        <v>0</v>
      </c>
      <c r="D102" s="0" t="n">
        <v>30026</v>
      </c>
      <c r="E102" s="0" t="n">
        <v>36050</v>
      </c>
      <c r="F102" s="12" t="n">
        <v>10203</v>
      </c>
      <c r="G102" s="0" t="n">
        <v>16043</v>
      </c>
      <c r="H102" s="0" t="n">
        <v>163710</v>
      </c>
      <c r="I102" s="0" t="n">
        <v>0</v>
      </c>
      <c r="J102" s="13" t="n">
        <f aca="false">IF($H102=0,0,($H102-B102)/$H102)</f>
        <v>0</v>
      </c>
      <c r="K102" s="13" t="n">
        <f aca="false">IF($H102=0,0,($H102-D102)/$H102)</f>
        <v>0.816590312137316</v>
      </c>
      <c r="L102" s="13" t="n">
        <f aca="false">IF($H102=0,0,($H102-F102)/$H102)</f>
        <v>0.9376763789628</v>
      </c>
      <c r="M102" s="14" t="n">
        <f aca="false">IF(B102=$Q102,1,0)</f>
        <v>0</v>
      </c>
      <c r="N102" s="0" t="n">
        <f aca="false">IF(D102=$Q102,1,0)</f>
        <v>0</v>
      </c>
      <c r="O102" s="0" t="n">
        <f aca="false">IF(F102=$Q102,1,0)</f>
        <v>1</v>
      </c>
      <c r="P102" s="15" t="n">
        <f aca="false">IF(H102=$Q102,1,0)</f>
        <v>0</v>
      </c>
      <c r="Q102" s="16" t="n">
        <f aca="false">MIN(B102,F102,D102,D102,F102,H102)</f>
        <v>10203</v>
      </c>
      <c r="R102" s="14" t="n">
        <f aca="false">IF($Q102=0,"",(B102-$Q102)/$Q102)</f>
        <v>15.0452807997648</v>
      </c>
      <c r="S102" s="0" t="n">
        <f aca="false">IF($Q102=0,"",(D102-$Q102)/$Q102)</f>
        <v>1.94285994315397</v>
      </c>
      <c r="T102" s="0" t="n">
        <f aca="false">IF($Q102=0,"",(F102-$Q102)/$Q102)</f>
        <v>0</v>
      </c>
    </row>
    <row r="103" s="17" customFormat="true" ht="12.8" hidden="false" customHeight="false" outlineLevel="0" collapsed="false">
      <c r="A103" s="17" t="s">
        <v>17</v>
      </c>
      <c r="B103" s="18" t="n">
        <f aca="false">AVERAGE(B7:B102)</f>
        <v>50819.605</v>
      </c>
      <c r="C103" s="18" t="n">
        <f aca="false">AVERAGE(C7:C102)</f>
        <v>0.135416666666667</v>
      </c>
      <c r="D103" s="18" t="n">
        <f aca="false">AVERAGE(D7:D102)</f>
        <v>15654.2915520833</v>
      </c>
      <c r="E103" s="18" t="n">
        <f aca="false">AVERAGE(E7:E102)</f>
        <v>9258.60416666667</v>
      </c>
      <c r="F103" s="18" t="n">
        <f aca="false">AVERAGE(F7:F102)</f>
        <v>9840.06247916667</v>
      </c>
      <c r="G103" s="18" t="n">
        <f aca="false">AVERAGE(G7:G102)</f>
        <v>8026.25</v>
      </c>
      <c r="H103" s="18" t="n">
        <f aca="false">AVERAGE(H7:H102)</f>
        <v>50819.605</v>
      </c>
      <c r="I103" s="18" t="n">
        <f aca="false">AVERAGE(I7:I102)</f>
        <v>0.135416666666667</v>
      </c>
      <c r="J103" s="19" t="n">
        <f aca="false">AVERAGE(J7:J102)</f>
        <v>0</v>
      </c>
      <c r="K103" s="19" t="n">
        <f aca="false">AVERAGE(K7:K102)</f>
        <v>0.535034265102376</v>
      </c>
      <c r="L103" s="19" t="n">
        <f aca="false">AVERAGE(L7:L102)</f>
        <v>0.707153609095919</v>
      </c>
      <c r="M103" s="20"/>
      <c r="P103" s="21"/>
      <c r="R103" s="22" t="n">
        <f aca="false">AVERAGE(R7:R102)</f>
        <v>7.58774266162489</v>
      </c>
      <c r="S103" s="19" t="n">
        <f aca="false">AVERAGE(S7:S102)</f>
        <v>1.6676231749625</v>
      </c>
      <c r="T103" s="19" t="n">
        <f aca="false">AVERAGE(T7:T102)</f>
        <v>0</v>
      </c>
      <c r="AMA103" s="0"/>
      <c r="AMB103" s="0"/>
      <c r="AMC103" s="0"/>
      <c r="AMD103" s="0"/>
      <c r="AME103" s="0"/>
      <c r="AMF103" s="0"/>
      <c r="AMG103" s="0"/>
      <c r="AMH103" s="0"/>
      <c r="AMI103" s="0"/>
      <c r="AMJ103" s="0"/>
    </row>
    <row r="104" customFormat="false" ht="12.8" hidden="false" customHeight="false" outlineLevel="0" collapsed="false">
      <c r="A104" s="0" t="s">
        <v>18</v>
      </c>
      <c r="B104" s="23" t="n">
        <f aca="false">COUNTIF(B7:B102,0)</f>
        <v>5</v>
      </c>
      <c r="C104" s="15"/>
      <c r="D104" s="23" t="n">
        <f aca="false">COUNTIF(D7:D102,0)</f>
        <v>11</v>
      </c>
      <c r="E104" s="15"/>
      <c r="F104" s="23" t="n">
        <f aca="false">COUNTIF(F7:F102,0)</f>
        <v>16</v>
      </c>
      <c r="G104" s="15"/>
      <c r="H104" s="23" t="n">
        <f aca="false">COUNTIF(H7:H102,0)</f>
        <v>5</v>
      </c>
      <c r="I104" s="15"/>
      <c r="M104" s="14"/>
      <c r="P104" s="15"/>
    </row>
    <row r="105" customFormat="false" ht="12.8" hidden="false" customHeight="false" outlineLevel="0" collapsed="false">
      <c r="A105" s="0" t="s">
        <v>6</v>
      </c>
      <c r="B105" s="23" t="n">
        <f aca="false">SUM(M7:M102)</f>
        <v>5</v>
      </c>
      <c r="C105" s="15"/>
      <c r="D105" s="23" t="n">
        <f aca="false">SUM(N7:N102)</f>
        <v>11</v>
      </c>
      <c r="E105" s="15"/>
      <c r="F105" s="23" t="n">
        <f aca="false">SUM(O7:O102)</f>
        <v>96</v>
      </c>
      <c r="G105" s="15"/>
      <c r="H105" s="23" t="n">
        <f aca="false">SUM(P7:P102)</f>
        <v>5</v>
      </c>
      <c r="I105" s="15"/>
      <c r="M105" s="14"/>
      <c r="P105" s="15"/>
    </row>
    <row r="115" customFormat="false" ht="12.8" hidden="false" customHeight="false" outlineLevel="0" collapsed="false">
      <c r="D115" s="2" t="s">
        <v>2</v>
      </c>
      <c r="E115" s="2"/>
    </row>
    <row r="116" customFormat="false" ht="12.8" hidden="false" customHeight="false" outlineLevel="0" collapsed="false">
      <c r="D116" s="8" t="s">
        <v>12</v>
      </c>
      <c r="E116" s="9" t="s">
        <v>13</v>
      </c>
    </row>
    <row r="117" customFormat="false" ht="12.8" hidden="false" customHeight="false" outlineLevel="0" collapsed="false">
      <c r="D117" s="0" t="n">
        <v>7290.9</v>
      </c>
      <c r="E117" s="0" t="n">
        <v>2263</v>
      </c>
    </row>
    <row r="118" customFormat="false" ht="12.8" hidden="false" customHeight="false" outlineLevel="0" collapsed="false">
      <c r="D118" s="0" t="n">
        <v>6601.6</v>
      </c>
      <c r="E118" s="0" t="n">
        <v>811</v>
      </c>
    </row>
    <row r="119" customFormat="false" ht="12.8" hidden="false" customHeight="false" outlineLevel="0" collapsed="false">
      <c r="D119" s="0" t="n">
        <v>20871</v>
      </c>
      <c r="E119" s="0" t="n">
        <v>644</v>
      </c>
    </row>
    <row r="120" customFormat="false" ht="12.8" hidden="false" customHeight="false" outlineLevel="0" collapsed="false">
      <c r="D120" s="0" t="n">
        <v>3063.2</v>
      </c>
      <c r="E120" s="0" t="n">
        <v>880</v>
      </c>
    </row>
    <row r="121" customFormat="false" ht="12.8" hidden="false" customHeight="false" outlineLevel="0" collapsed="false">
      <c r="D121" s="0" t="n">
        <v>1357.7</v>
      </c>
      <c r="E121" s="0" t="n">
        <v>896</v>
      </c>
    </row>
    <row r="122" customFormat="false" ht="12.8" hidden="false" customHeight="false" outlineLevel="0" collapsed="false">
      <c r="D122" s="0" t="n">
        <v>4900.7</v>
      </c>
      <c r="E122" s="0" t="n">
        <v>859</v>
      </c>
    </row>
    <row r="123" customFormat="false" ht="12.8" hidden="false" customHeight="false" outlineLevel="0" collapsed="false">
      <c r="D123" s="0" t="n">
        <v>255.33</v>
      </c>
      <c r="E123" s="0" t="n">
        <v>3139</v>
      </c>
    </row>
    <row r="124" customFormat="false" ht="12.8" hidden="false" customHeight="false" outlineLevel="0" collapsed="false">
      <c r="D124" s="0" t="n">
        <v>30713</v>
      </c>
      <c r="E124" s="0" t="n">
        <v>4316</v>
      </c>
    </row>
    <row r="125" customFormat="false" ht="12.8" hidden="false" customHeight="false" outlineLevel="0" collapsed="false">
      <c r="D125" s="0" t="n">
        <v>3286.5</v>
      </c>
      <c r="E125" s="0" t="n">
        <v>2627</v>
      </c>
    </row>
    <row r="126" customFormat="false" ht="12.8" hidden="false" customHeight="false" outlineLevel="0" collapsed="false">
      <c r="D126" s="0" t="n">
        <v>7729.6</v>
      </c>
      <c r="E126" s="0" t="n">
        <v>4471</v>
      </c>
    </row>
    <row r="127" customFormat="false" ht="12.8" hidden="false" customHeight="false" outlineLevel="0" collapsed="false">
      <c r="D127" s="0" t="n">
        <v>2161.3</v>
      </c>
      <c r="E127" s="0" t="n">
        <v>4292</v>
      </c>
    </row>
    <row r="128" customFormat="false" ht="12.8" hidden="false" customHeight="false" outlineLevel="0" collapsed="false">
      <c r="D128" s="0" t="n">
        <v>1240.2</v>
      </c>
      <c r="E128" s="0" t="n">
        <v>4888</v>
      </c>
    </row>
    <row r="129" customFormat="false" ht="12.8" hidden="false" customHeight="false" outlineLevel="0" collapsed="false">
      <c r="D129" s="0" t="n">
        <v>917.25</v>
      </c>
      <c r="E129" s="0" t="n">
        <v>10306</v>
      </c>
    </row>
    <row r="130" customFormat="false" ht="12.8" hidden="false" customHeight="false" outlineLevel="0" collapsed="false">
      <c r="D130" s="0" t="n">
        <v>10477</v>
      </c>
      <c r="E130" s="0" t="n">
        <v>13277</v>
      </c>
    </row>
    <row r="131" customFormat="false" ht="12.8" hidden="false" customHeight="false" outlineLevel="0" collapsed="false">
      <c r="D131" s="0" t="n">
        <v>37741</v>
      </c>
      <c r="E131" s="0" t="n">
        <v>9098</v>
      </c>
    </row>
    <row r="132" customFormat="false" ht="12.8" hidden="false" customHeight="false" outlineLevel="0" collapsed="false">
      <c r="D132" s="0" t="n">
        <v>175.75</v>
      </c>
      <c r="E132" s="0" t="n">
        <v>7809</v>
      </c>
    </row>
    <row r="133" customFormat="false" ht="12.8" hidden="false" customHeight="false" outlineLevel="0" collapsed="false">
      <c r="D133" s="0" t="n">
        <v>0</v>
      </c>
      <c r="E133" s="0" t="n">
        <v>25</v>
      </c>
    </row>
    <row r="134" customFormat="false" ht="12.8" hidden="false" customHeight="false" outlineLevel="0" collapsed="false">
      <c r="D134" s="0" t="n">
        <v>9819.8</v>
      </c>
      <c r="E134" s="0" t="n">
        <v>15654</v>
      </c>
    </row>
    <row r="135" customFormat="false" ht="12.8" hidden="false" customHeight="false" outlineLevel="0" collapsed="false">
      <c r="D135" s="0" t="n">
        <v>932.76</v>
      </c>
      <c r="E135" s="0" t="n">
        <v>12888</v>
      </c>
    </row>
    <row r="136" customFormat="false" ht="12.8" hidden="false" customHeight="false" outlineLevel="0" collapsed="false">
      <c r="D136" s="0" t="n">
        <v>1460.6</v>
      </c>
      <c r="E136" s="0" t="n">
        <v>36258</v>
      </c>
    </row>
    <row r="137" customFormat="false" ht="12.8" hidden="false" customHeight="false" outlineLevel="0" collapsed="false">
      <c r="D137" s="0" t="n">
        <v>96063</v>
      </c>
      <c r="E137" s="0" t="n">
        <v>26129</v>
      </c>
    </row>
    <row r="138" customFormat="false" ht="12.8" hidden="false" customHeight="false" outlineLevel="0" collapsed="false">
      <c r="D138" s="0" t="n">
        <v>695.67</v>
      </c>
      <c r="E138" s="0" t="n">
        <v>13060</v>
      </c>
    </row>
    <row r="139" customFormat="false" ht="12.8" hidden="false" customHeight="false" outlineLevel="0" collapsed="false">
      <c r="D139" s="0" t="n">
        <v>7310.2</v>
      </c>
      <c r="E139" s="0" t="n">
        <v>28593</v>
      </c>
    </row>
    <row r="140" customFormat="false" ht="12.8" hidden="false" customHeight="false" outlineLevel="0" collapsed="false">
      <c r="D140" s="0" t="n">
        <v>15.669</v>
      </c>
      <c r="E140" s="0" t="n">
        <v>33428</v>
      </c>
    </row>
    <row r="141" customFormat="false" ht="12.8" hidden="false" customHeight="false" outlineLevel="0" collapsed="false">
      <c r="D141" s="0" t="n">
        <v>7689.5</v>
      </c>
      <c r="E141" s="0" t="n">
        <v>838</v>
      </c>
    </row>
    <row r="142" customFormat="false" ht="12.8" hidden="false" customHeight="false" outlineLevel="0" collapsed="false">
      <c r="D142" s="0" t="n">
        <v>1224.3</v>
      </c>
      <c r="E142" s="0" t="n">
        <v>751</v>
      </c>
    </row>
    <row r="143" customFormat="false" ht="12.8" hidden="false" customHeight="false" outlineLevel="0" collapsed="false">
      <c r="D143" s="0" t="n">
        <v>9474.3</v>
      </c>
      <c r="E143" s="0" t="n">
        <v>548</v>
      </c>
    </row>
    <row r="144" customFormat="false" ht="12.8" hidden="false" customHeight="false" outlineLevel="0" collapsed="false">
      <c r="D144" s="0" t="n">
        <v>0</v>
      </c>
      <c r="E144" s="0" t="n">
        <v>1</v>
      </c>
    </row>
    <row r="145" customFormat="false" ht="12.8" hidden="false" customHeight="false" outlineLevel="0" collapsed="false">
      <c r="D145" s="0" t="n">
        <v>1583.3</v>
      </c>
      <c r="E145" s="0" t="n">
        <v>770</v>
      </c>
    </row>
    <row r="146" customFormat="false" ht="12.8" hidden="false" customHeight="false" outlineLevel="0" collapsed="false">
      <c r="D146" s="0" t="n">
        <v>8624.2</v>
      </c>
      <c r="E146" s="0" t="n">
        <v>763</v>
      </c>
    </row>
    <row r="147" customFormat="false" ht="12.8" hidden="false" customHeight="false" outlineLevel="0" collapsed="false">
      <c r="D147" s="0" t="n">
        <v>0</v>
      </c>
      <c r="E147" s="0" t="n">
        <v>14</v>
      </c>
    </row>
    <row r="148" customFormat="false" ht="12.8" hidden="false" customHeight="false" outlineLevel="0" collapsed="false">
      <c r="D148" s="0" t="n">
        <v>9099.9</v>
      </c>
      <c r="E148" s="0" t="n">
        <v>4244</v>
      </c>
    </row>
    <row r="149" customFormat="false" ht="12.8" hidden="false" customHeight="false" outlineLevel="0" collapsed="false">
      <c r="D149" s="0" t="n">
        <v>13630</v>
      </c>
      <c r="E149" s="0" t="n">
        <v>2601</v>
      </c>
    </row>
    <row r="150" customFormat="false" ht="12.8" hidden="false" customHeight="false" outlineLevel="0" collapsed="false">
      <c r="D150" s="0" t="n">
        <v>1901.8</v>
      </c>
      <c r="E150" s="0" t="n">
        <v>3046</v>
      </c>
    </row>
    <row r="151" customFormat="false" ht="12.8" hidden="false" customHeight="false" outlineLevel="0" collapsed="false">
      <c r="D151" s="0" t="n">
        <v>0</v>
      </c>
      <c r="E151" s="0" t="n">
        <v>11</v>
      </c>
    </row>
    <row r="152" customFormat="false" ht="12.8" hidden="false" customHeight="false" outlineLevel="0" collapsed="false">
      <c r="D152" s="0" t="n">
        <v>1837.7</v>
      </c>
      <c r="E152" s="0" t="n">
        <v>4526</v>
      </c>
    </row>
    <row r="153" customFormat="false" ht="12.8" hidden="false" customHeight="false" outlineLevel="0" collapsed="false">
      <c r="D153" s="0" t="n">
        <v>0</v>
      </c>
      <c r="E153" s="0" t="n">
        <v>24</v>
      </c>
    </row>
    <row r="154" customFormat="false" ht="12.8" hidden="false" customHeight="false" outlineLevel="0" collapsed="false">
      <c r="D154" s="0" t="n">
        <v>194.5</v>
      </c>
      <c r="E154" s="0" t="n">
        <v>10742</v>
      </c>
    </row>
    <row r="155" customFormat="false" ht="12.8" hidden="false" customHeight="false" outlineLevel="0" collapsed="false">
      <c r="D155" s="0" t="n">
        <v>38502</v>
      </c>
      <c r="E155" s="0" t="n">
        <v>7716</v>
      </c>
    </row>
    <row r="156" customFormat="false" ht="12.8" hidden="false" customHeight="false" outlineLevel="0" collapsed="false">
      <c r="D156" s="0" t="n">
        <v>395.33</v>
      </c>
      <c r="E156" s="0" t="n">
        <v>5939</v>
      </c>
    </row>
    <row r="157" customFormat="false" ht="12.8" hidden="false" customHeight="false" outlineLevel="0" collapsed="false">
      <c r="D157" s="0" t="n">
        <v>0</v>
      </c>
      <c r="E157" s="0" t="n">
        <v>36</v>
      </c>
    </row>
    <row r="158" customFormat="false" ht="12.8" hidden="false" customHeight="false" outlineLevel="0" collapsed="false">
      <c r="D158" s="0" t="n">
        <v>1389.2</v>
      </c>
      <c r="E158" s="0" t="n">
        <v>12955</v>
      </c>
    </row>
    <row r="159" customFormat="false" ht="12.8" hidden="false" customHeight="false" outlineLevel="0" collapsed="false">
      <c r="D159" s="0" t="n">
        <v>14615</v>
      </c>
      <c r="E159" s="0" t="n">
        <v>28852</v>
      </c>
    </row>
    <row r="160" customFormat="false" ht="12.8" hidden="false" customHeight="false" outlineLevel="0" collapsed="false">
      <c r="D160" s="0" t="n">
        <v>1442.5</v>
      </c>
      <c r="E160" s="0" t="n">
        <v>18019</v>
      </c>
    </row>
    <row r="161" customFormat="false" ht="12.8" hidden="false" customHeight="false" outlineLevel="0" collapsed="false">
      <c r="D161" s="0" t="n">
        <v>27632</v>
      </c>
      <c r="E161" s="0" t="n">
        <v>19629</v>
      </c>
    </row>
    <row r="162" customFormat="false" ht="12.8" hidden="false" customHeight="false" outlineLevel="0" collapsed="false">
      <c r="D162" s="0" t="n">
        <v>371.25</v>
      </c>
      <c r="E162" s="0" t="n">
        <v>11796</v>
      </c>
    </row>
    <row r="163" customFormat="false" ht="12.8" hidden="false" customHeight="false" outlineLevel="0" collapsed="false">
      <c r="D163" s="0" t="n">
        <v>0</v>
      </c>
      <c r="E163" s="0" t="n">
        <v>63</v>
      </c>
    </row>
    <row r="164" customFormat="false" ht="12.8" hidden="false" customHeight="false" outlineLevel="0" collapsed="false">
      <c r="D164" s="0" t="n">
        <v>5921.2</v>
      </c>
      <c r="E164" s="0" t="n">
        <v>34304</v>
      </c>
    </row>
    <row r="165" customFormat="false" ht="12.8" hidden="false" customHeight="false" outlineLevel="0" collapsed="false">
      <c r="D165" s="0" t="n">
        <v>0</v>
      </c>
      <c r="E165" s="0" t="n">
        <v>3</v>
      </c>
    </row>
    <row r="166" customFormat="false" ht="12.8" hidden="false" customHeight="false" outlineLevel="0" collapsed="false">
      <c r="D166" s="0" t="n">
        <v>2632.3</v>
      </c>
      <c r="E166" s="0" t="n">
        <v>679</v>
      </c>
    </row>
    <row r="167" customFormat="false" ht="12.8" hidden="false" customHeight="false" outlineLevel="0" collapsed="false">
      <c r="D167" s="0" t="n">
        <v>12957</v>
      </c>
      <c r="E167" s="0" t="n">
        <v>591</v>
      </c>
    </row>
    <row r="168" customFormat="false" ht="12.8" hidden="false" customHeight="false" outlineLevel="0" collapsed="false">
      <c r="D168" s="0" t="n">
        <v>0</v>
      </c>
      <c r="E168" s="0" t="n">
        <v>3</v>
      </c>
    </row>
    <row r="169" customFormat="false" ht="12.8" hidden="false" customHeight="false" outlineLevel="0" collapsed="false">
      <c r="D169" s="0" t="n">
        <v>6760.6</v>
      </c>
      <c r="E169" s="0" t="n">
        <v>938</v>
      </c>
    </row>
    <row r="170" customFormat="false" ht="12.8" hidden="false" customHeight="false" outlineLevel="0" collapsed="false">
      <c r="D170" s="0" t="n">
        <v>14491</v>
      </c>
      <c r="E170" s="0" t="n">
        <v>938</v>
      </c>
    </row>
    <row r="171" customFormat="false" ht="12.8" hidden="false" customHeight="false" outlineLevel="0" collapsed="false">
      <c r="D171" s="0" t="n">
        <v>4004.3</v>
      </c>
      <c r="E171" s="0" t="n">
        <v>4525</v>
      </c>
    </row>
    <row r="172" customFormat="false" ht="12.8" hidden="false" customHeight="false" outlineLevel="0" collapsed="false">
      <c r="D172" s="0" t="n">
        <v>19881</v>
      </c>
      <c r="E172" s="0" t="n">
        <v>4179</v>
      </c>
    </row>
    <row r="173" customFormat="false" ht="12.8" hidden="false" customHeight="false" outlineLevel="0" collapsed="false">
      <c r="D173" s="0" t="n">
        <v>55630</v>
      </c>
      <c r="E173" s="0" t="n">
        <v>2847</v>
      </c>
    </row>
    <row r="174" customFormat="false" ht="12.8" hidden="false" customHeight="false" outlineLevel="0" collapsed="false">
      <c r="D174" s="0" t="n">
        <v>1254.3</v>
      </c>
      <c r="E174" s="0" t="n">
        <v>3505</v>
      </c>
    </row>
    <row r="175" customFormat="false" ht="12.8" hidden="false" customHeight="false" outlineLevel="0" collapsed="false">
      <c r="D175" s="0" t="n">
        <v>0</v>
      </c>
      <c r="E175" s="0" t="n">
        <v>36</v>
      </c>
    </row>
    <row r="176" customFormat="false" ht="12.8" hidden="false" customHeight="false" outlineLevel="0" collapsed="false">
      <c r="D176" s="0" t="n">
        <v>31901</v>
      </c>
      <c r="E176" s="0" t="n">
        <v>4231</v>
      </c>
    </row>
    <row r="177" customFormat="false" ht="12.8" hidden="false" customHeight="false" outlineLevel="0" collapsed="false">
      <c r="D177" s="0" t="n">
        <v>9262.5</v>
      </c>
      <c r="E177" s="0" t="n">
        <v>13889</v>
      </c>
    </row>
    <row r="178" customFormat="false" ht="12.8" hidden="false" customHeight="false" outlineLevel="0" collapsed="false">
      <c r="D178" s="0" t="n">
        <v>74844</v>
      </c>
      <c r="E178" s="0" t="n">
        <v>14981</v>
      </c>
    </row>
    <row r="179" customFormat="false" ht="12.8" hidden="false" customHeight="false" outlineLevel="0" collapsed="false">
      <c r="D179" s="0" t="n">
        <v>70100</v>
      </c>
      <c r="E179" s="0" t="n">
        <v>7940</v>
      </c>
    </row>
    <row r="180" customFormat="false" ht="12.8" hidden="false" customHeight="false" outlineLevel="0" collapsed="false">
      <c r="D180" s="0" t="n">
        <v>0</v>
      </c>
      <c r="E180" s="0" t="n">
        <v>11</v>
      </c>
    </row>
    <row r="181" customFormat="false" ht="12.8" hidden="false" customHeight="false" outlineLevel="0" collapsed="false">
      <c r="D181" s="0" t="n">
        <v>14977</v>
      </c>
      <c r="E181" s="0" t="n">
        <v>12526</v>
      </c>
    </row>
    <row r="182" customFormat="false" ht="12.8" hidden="false" customHeight="false" outlineLevel="0" collapsed="false">
      <c r="D182" s="0" t="n">
        <v>10116</v>
      </c>
      <c r="E182" s="0" t="n">
        <v>10087</v>
      </c>
    </row>
    <row r="183" customFormat="false" ht="12.8" hidden="false" customHeight="false" outlineLevel="0" collapsed="false">
      <c r="D183" s="0" t="n">
        <v>5138.9</v>
      </c>
      <c r="E183" s="0" t="n">
        <v>29573</v>
      </c>
    </row>
    <row r="184" customFormat="false" ht="12.8" hidden="false" customHeight="false" outlineLevel="0" collapsed="false">
      <c r="D184" s="0" t="n">
        <v>41341</v>
      </c>
      <c r="E184" s="0" t="n">
        <v>25420</v>
      </c>
    </row>
    <row r="185" customFormat="false" ht="12.8" hidden="false" customHeight="false" outlineLevel="0" collapsed="false">
      <c r="D185" s="0" t="n">
        <v>113470</v>
      </c>
      <c r="E185" s="0" t="n">
        <v>18003</v>
      </c>
    </row>
    <row r="186" customFormat="false" ht="12.8" hidden="false" customHeight="false" outlineLevel="0" collapsed="false">
      <c r="D186" s="0" t="n">
        <v>7615.7</v>
      </c>
      <c r="E186" s="0" t="n">
        <v>21998</v>
      </c>
    </row>
    <row r="187" customFormat="false" ht="12.8" hidden="false" customHeight="false" outlineLevel="0" collapsed="false">
      <c r="D187" s="0" t="n">
        <v>1149.1</v>
      </c>
      <c r="E187" s="0" t="n">
        <v>30742</v>
      </c>
    </row>
    <row r="188" customFormat="false" ht="12.8" hidden="false" customHeight="false" outlineLevel="0" collapsed="false">
      <c r="D188" s="0" t="n">
        <v>19073</v>
      </c>
      <c r="E188" s="0" t="n">
        <v>27841</v>
      </c>
    </row>
    <row r="189" customFormat="false" ht="12.8" hidden="false" customHeight="false" outlineLevel="0" collapsed="false">
      <c r="D189" s="0" t="n">
        <v>117.33</v>
      </c>
      <c r="E189" s="0" t="n">
        <v>733</v>
      </c>
    </row>
    <row r="190" customFormat="false" ht="12.8" hidden="false" customHeight="false" outlineLevel="0" collapsed="false">
      <c r="D190" s="0" t="n">
        <v>6208.7</v>
      </c>
      <c r="E190" s="0" t="n">
        <v>710</v>
      </c>
    </row>
    <row r="191" customFormat="false" ht="12.8" hidden="false" customHeight="false" outlineLevel="0" collapsed="false">
      <c r="D191" s="0" t="n">
        <v>27980</v>
      </c>
      <c r="E191" s="0" t="n">
        <v>618</v>
      </c>
    </row>
    <row r="192" customFormat="false" ht="12.8" hidden="false" customHeight="false" outlineLevel="0" collapsed="false">
      <c r="D192" s="0" t="n">
        <v>1477.3</v>
      </c>
      <c r="E192" s="0" t="n">
        <v>899</v>
      </c>
    </row>
    <row r="193" customFormat="false" ht="12.8" hidden="false" customHeight="false" outlineLevel="0" collapsed="false">
      <c r="D193" s="0" t="n">
        <v>4626.7</v>
      </c>
      <c r="E193" s="0" t="n">
        <v>980</v>
      </c>
    </row>
    <row r="194" customFormat="false" ht="12.8" hidden="false" customHeight="false" outlineLevel="0" collapsed="false">
      <c r="D194" s="0" t="n">
        <v>8396</v>
      </c>
      <c r="E194" s="0" t="n">
        <v>853</v>
      </c>
    </row>
    <row r="195" customFormat="false" ht="12.8" hidden="false" customHeight="false" outlineLevel="0" collapsed="false">
      <c r="D195" s="0" t="n">
        <v>3104.4</v>
      </c>
      <c r="E195" s="0" t="n">
        <v>3821</v>
      </c>
    </row>
    <row r="196" customFormat="false" ht="12.8" hidden="false" customHeight="false" outlineLevel="0" collapsed="false">
      <c r="D196" s="0" t="n">
        <v>115.58</v>
      </c>
      <c r="E196" s="0" t="n">
        <v>3406</v>
      </c>
    </row>
    <row r="197" customFormat="false" ht="12.8" hidden="false" customHeight="false" outlineLevel="0" collapsed="false">
      <c r="D197" s="0" t="n">
        <v>62109</v>
      </c>
      <c r="E197" s="0" t="n">
        <v>2958</v>
      </c>
    </row>
    <row r="198" customFormat="false" ht="12.8" hidden="false" customHeight="false" outlineLevel="0" collapsed="false">
      <c r="D198" s="0" t="n">
        <v>303.66</v>
      </c>
      <c r="E198" s="0" t="n">
        <v>4232</v>
      </c>
    </row>
    <row r="199" customFormat="false" ht="12.8" hidden="false" customHeight="false" outlineLevel="0" collapsed="false">
      <c r="D199" s="0" t="n">
        <v>176.75</v>
      </c>
      <c r="E199" s="0" t="n">
        <v>3870</v>
      </c>
    </row>
    <row r="200" customFormat="false" ht="12.8" hidden="false" customHeight="false" outlineLevel="0" collapsed="false">
      <c r="D200" s="0" t="n">
        <v>10248</v>
      </c>
      <c r="E200" s="0" t="n">
        <v>3596</v>
      </c>
    </row>
    <row r="201" customFormat="false" ht="12.8" hidden="false" customHeight="false" outlineLevel="0" collapsed="false">
      <c r="D201" s="0" t="n">
        <v>6007.3</v>
      </c>
      <c r="E201" s="0" t="n">
        <v>14513</v>
      </c>
    </row>
    <row r="202" customFormat="false" ht="12.8" hidden="false" customHeight="false" outlineLevel="0" collapsed="false">
      <c r="D202" s="0" t="n">
        <v>61633</v>
      </c>
      <c r="E202" s="0" t="n">
        <v>15426</v>
      </c>
    </row>
    <row r="203" customFormat="false" ht="12.8" hidden="false" customHeight="false" outlineLevel="0" collapsed="false">
      <c r="D203" s="0" t="n">
        <v>72417</v>
      </c>
      <c r="E203" s="0" t="n">
        <v>6195</v>
      </c>
    </row>
    <row r="204" customFormat="false" ht="12.8" hidden="false" customHeight="false" outlineLevel="0" collapsed="false">
      <c r="D204" s="0" t="n">
        <v>4462.5</v>
      </c>
      <c r="E204" s="0" t="n">
        <v>7712</v>
      </c>
    </row>
    <row r="205" customFormat="false" ht="12.8" hidden="false" customHeight="false" outlineLevel="0" collapsed="false">
      <c r="D205" s="0" t="n">
        <v>301.92</v>
      </c>
      <c r="E205" s="0" t="n">
        <v>8327</v>
      </c>
    </row>
    <row r="206" customFormat="false" ht="12.8" hidden="false" customHeight="false" outlineLevel="0" collapsed="false">
      <c r="D206" s="0" t="n">
        <v>1847.4</v>
      </c>
      <c r="E206" s="0" t="n">
        <v>11418</v>
      </c>
    </row>
    <row r="207" customFormat="false" ht="12.8" hidden="false" customHeight="false" outlineLevel="0" collapsed="false">
      <c r="D207" s="0" t="n">
        <v>4597.9</v>
      </c>
      <c r="E207" s="0" t="n">
        <v>28428</v>
      </c>
    </row>
    <row r="208" customFormat="false" ht="12.8" hidden="false" customHeight="false" outlineLevel="0" collapsed="false">
      <c r="D208" s="0" t="n">
        <v>23514</v>
      </c>
      <c r="E208" s="0" t="n">
        <v>32655</v>
      </c>
    </row>
    <row r="209" customFormat="false" ht="12.8" hidden="false" customHeight="false" outlineLevel="0" collapsed="false">
      <c r="D209" s="0" t="n">
        <v>251000</v>
      </c>
      <c r="E209" s="0" t="n">
        <v>29816</v>
      </c>
    </row>
    <row r="210" customFormat="false" ht="12.8" hidden="false" customHeight="false" outlineLevel="0" collapsed="false">
      <c r="D210" s="0" t="n">
        <v>833.84</v>
      </c>
      <c r="E210" s="0" t="n">
        <v>12464</v>
      </c>
    </row>
    <row r="211" customFormat="false" ht="12.8" hidden="false" customHeight="false" outlineLevel="0" collapsed="false">
      <c r="D211" s="0" t="n">
        <v>4101.3</v>
      </c>
      <c r="E211" s="0" t="n">
        <v>18861</v>
      </c>
    </row>
    <row r="212" customFormat="false" ht="12.8" hidden="false" customHeight="false" outlineLevel="0" collapsed="false">
      <c r="D212" s="0" t="n">
        <v>30026</v>
      </c>
      <c r="E212" s="0" t="n">
        <v>36050</v>
      </c>
    </row>
  </sheetData>
  <mergeCells count="8">
    <mergeCell ref="B5:C5"/>
    <mergeCell ref="D5:E5"/>
    <mergeCell ref="F5:G5"/>
    <mergeCell ref="H5:I5"/>
    <mergeCell ref="J5:L5"/>
    <mergeCell ref="M5:P5"/>
    <mergeCell ref="R5:T5"/>
    <mergeCell ref="D115:E115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D6:G12"/>
  <sheetViews>
    <sheetView windowProtection="false" showFormulas="false" showGridLines="true" showRowColHeaders="true" showZeros="true" rightToLeft="false" tabSelected="false" showOutlineSymbols="true" defaultGridColor="true" view="normal" topLeftCell="C1" colorId="64" zoomScale="90" zoomScaleNormal="90" zoomScalePageLayoutView="100" workbookViewId="0">
      <selection pane="topLeft" activeCell="G17" activeCellId="0" sqref="G17"/>
    </sheetView>
  </sheetViews>
  <sheetFormatPr defaultRowHeight="12.8"/>
  <cols>
    <col collapsed="false" hidden="false" max="3" min="1" style="0" width="11.5204081632653"/>
    <col collapsed="false" hidden="false" max="4" min="4" style="0" width="16.1887755102041"/>
    <col collapsed="false" hidden="false" max="5" min="5" style="0" width="14.0459183673469"/>
    <col collapsed="false" hidden="false" max="6" min="6" style="0" width="17.3622448979592"/>
    <col collapsed="false" hidden="false" max="7" min="7" style="0" width="22.5714285714286"/>
    <col collapsed="false" hidden="false" max="1025" min="8" style="0" width="11.5204081632653"/>
  </cols>
  <sheetData>
    <row r="6" customFormat="false" ht="12.8" hidden="false" customHeight="false" outlineLevel="0" collapsed="false">
      <c r="D6" s="24" t="s">
        <v>19</v>
      </c>
      <c r="E6" s="24" t="str">
        <f aca="false">'24-2_BigTest_4th-refactor_1'!$B$5</f>
        <v>EDD + SS</v>
      </c>
      <c r="F6" s="24" t="str">
        <f aca="false">'24-2_BigTest_4th-refactor_1'!$D$5</f>
        <v>ILS + SS</v>
      </c>
      <c r="G6" s="24" t="str">
        <f aca="false">'24-2_BigTest_4th-refactor_1'!$F$5</f>
        <v>GVNS + COMB + EJECTION</v>
      </c>
    </row>
    <row r="7" customFormat="false" ht="12.8" hidden="false" customHeight="false" outlineLevel="0" collapsed="false">
      <c r="D7" s="24" t="s">
        <v>20</v>
      </c>
      <c r="E7" s="25" t="n">
        <f aca="false">'24-2_BigTest_4th-refactor_1'!$B$103</f>
        <v>50819.605</v>
      </c>
      <c r="F7" s="25" t="n">
        <f aca="false">'24-2_BigTest_4th-refactor_1'!$D$103</f>
        <v>15654.2915520833</v>
      </c>
      <c r="G7" s="25" t="n">
        <f aca="false">'24-2_BigTest_4th-refactor_1'!$F$103</f>
        <v>9840.06247916667</v>
      </c>
    </row>
    <row r="8" customFormat="false" ht="12.8" hidden="false" customHeight="false" outlineLevel="0" collapsed="false">
      <c r="D8" s="24" t="s">
        <v>21</v>
      </c>
      <c r="E8" s="25" t="n">
        <f aca="false">'24-2_BigTest_4th-refactor_1'!$C$103</f>
        <v>0.135416666666667</v>
      </c>
      <c r="F8" s="25" t="n">
        <f aca="false">'24-2_BigTest_4th-refactor_1'!$E$103</f>
        <v>9258.60416666667</v>
      </c>
      <c r="G8" s="25" t="n">
        <f aca="false">'24-2_BigTest_4th-refactor_1'!$G$103</f>
        <v>8026.25</v>
      </c>
    </row>
    <row r="9" customFormat="false" ht="12.8" hidden="false" customHeight="false" outlineLevel="0" collapsed="false">
      <c r="D9" s="24" t="s">
        <v>22</v>
      </c>
      <c r="E9" s="13" t="n">
        <f aca="false">'24-2_BigTest_4th-refactor_1'!$J$103</f>
        <v>0</v>
      </c>
      <c r="F9" s="13" t="n">
        <f aca="false">'24-2_BigTest_4th-refactor_1'!$K$103</f>
        <v>0.535034265102376</v>
      </c>
      <c r="G9" s="13" t="n">
        <f aca="false">'24-2_BigTest_4th-refactor_1'!$L$103</f>
        <v>0.707153609095919</v>
      </c>
    </row>
    <row r="10" customFormat="false" ht="12.8" hidden="false" customHeight="false" outlineLevel="0" collapsed="false">
      <c r="D10" s="24" t="s">
        <v>23</v>
      </c>
      <c r="E10" s="13" t="n">
        <f aca="false">'24-2_BigTest_4th-refactor_1'!$R$103</f>
        <v>7.58774266162489</v>
      </c>
      <c r="F10" s="13" t="n">
        <f aca="false">'24-2_BigTest_4th-refactor_1'!$S$103</f>
        <v>1.6676231749625</v>
      </c>
      <c r="G10" s="13" t="n">
        <f aca="false">'24-2_BigTest_4th-refactor_1'!$T$103</f>
        <v>0</v>
      </c>
    </row>
    <row r="11" customFormat="false" ht="12.8" hidden="false" customHeight="false" outlineLevel="0" collapsed="false">
      <c r="D11" s="24" t="s">
        <v>6</v>
      </c>
      <c r="E11" s="0" t="n">
        <f aca="false">'24-2_BigTest_4th-refactor_1'!$B$105</f>
        <v>5</v>
      </c>
      <c r="F11" s="0" t="n">
        <f aca="false">'24-2_BigTest_4th-refactor_1'!$D$105</f>
        <v>11</v>
      </c>
      <c r="G11" s="0" t="n">
        <f aca="false">'24-2_BigTest_4th-refactor_1'!$F$105</f>
        <v>96</v>
      </c>
    </row>
    <row r="12" customFormat="false" ht="12.8" hidden="false" customHeight="false" outlineLevel="0" collapsed="false">
      <c r="D12" s="24" t="s">
        <v>18</v>
      </c>
      <c r="E12" s="0" t="n">
        <f aca="false">'24-2_BigTest_4th-refactor_1'!$B$104</f>
        <v>5</v>
      </c>
      <c r="F12" s="0" t="n">
        <f aca="false">'24-2_BigTest_4th-refactor_1'!$D$104</f>
        <v>11</v>
      </c>
      <c r="G12" s="0" t="n">
        <f aca="false">'24-2_BigTest_4th-refactor_1'!$F$104</f>
        <v>16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61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O49" activeCellId="0" sqref="O49"/>
    </sheetView>
  </sheetViews>
  <sheetFormatPr defaultRowHeight="12.8"/>
  <cols>
    <col collapsed="false" hidden="false" max="1025" min="1" style="0" width="11.5204081632653"/>
  </cols>
  <sheetData>
    <row r="1" customFormat="false" ht="12.8" hidden="false" customHeight="false" outlineLevel="0" collapsed="false">
      <c r="A1" s="26" t="s">
        <v>24</v>
      </c>
      <c r="I1" s="26" t="s">
        <v>25</v>
      </c>
    </row>
    <row r="2" customFormat="false" ht="12.8" hidden="false" customHeight="false" outlineLevel="0" collapsed="false">
      <c r="A2" s="16" t="s">
        <v>26</v>
      </c>
      <c r="B2" s="16" t="s">
        <v>27</v>
      </c>
      <c r="C2" s="16" t="s">
        <v>28</v>
      </c>
      <c r="D2" s="16" t="s">
        <v>29</v>
      </c>
      <c r="E2" s="16"/>
      <c r="F2" s="16" t="s">
        <v>30</v>
      </c>
      <c r="G2" s="16" t="s">
        <v>31</v>
      </c>
      <c r="I2" s="16" t="s">
        <v>26</v>
      </c>
      <c r="J2" s="16" t="s">
        <v>27</v>
      </c>
      <c r="K2" s="16" t="s">
        <v>28</v>
      </c>
      <c r="L2" s="16" t="s">
        <v>29</v>
      </c>
      <c r="M2" s="16"/>
      <c r="N2" s="16" t="s">
        <v>30</v>
      </c>
      <c r="O2" s="16" t="s">
        <v>31</v>
      </c>
    </row>
    <row r="3" customFormat="false" ht="12.8" hidden="false" customHeight="false" outlineLevel="0" collapsed="false">
      <c r="A3" s="16" t="n">
        <v>0</v>
      </c>
      <c r="B3" s="0" t="n">
        <v>9615.4</v>
      </c>
      <c r="C3" s="0" t="n">
        <v>7290.9</v>
      </c>
      <c r="D3" s="0" t="n">
        <v>5390.2</v>
      </c>
      <c r="F3" s="0" t="n">
        <f aca="false">IF($B3=0,0,($B3-C3)/$B3*100)</f>
        <v>24.1747613203819</v>
      </c>
      <c r="G3" s="0" t="n">
        <f aca="false">IF($B3=0,0,($B3-D3)/$B3*100)</f>
        <v>43.9420096927845</v>
      </c>
      <c r="I3" s="16" t="n">
        <v>48</v>
      </c>
      <c r="J3" s="0" t="n">
        <v>0</v>
      </c>
      <c r="K3" s="0" t="n">
        <v>0</v>
      </c>
      <c r="L3" s="0" t="n">
        <v>0</v>
      </c>
      <c r="N3" s="0" t="n">
        <f aca="false">IF($J3=0,0,($J3-K3)/$J3*100)</f>
        <v>0</v>
      </c>
      <c r="O3" s="0" t="n">
        <f aca="false">IF($J3=0,0,($J3-L3)/$J3*100)</f>
        <v>0</v>
      </c>
    </row>
    <row r="4" customFormat="false" ht="12.8" hidden="false" customHeight="false" outlineLevel="0" collapsed="false">
      <c r="A4" s="16" t="n">
        <v>3</v>
      </c>
      <c r="B4" s="0" t="n">
        <v>3843.8</v>
      </c>
      <c r="C4" s="0" t="n">
        <v>3063.2</v>
      </c>
      <c r="D4" s="0" t="n">
        <v>2343.8</v>
      </c>
      <c r="F4" s="0" t="n">
        <f aca="false">IF($B4=0,0,($B4-C4)/$B4*100)</f>
        <v>20.3080285134502</v>
      </c>
      <c r="G4" s="0" t="n">
        <f aca="false">IF($B4=0,0,($B4-D4)/$B4*100)</f>
        <v>39.0238826161611</v>
      </c>
      <c r="I4" s="16" t="n">
        <v>51</v>
      </c>
      <c r="J4" s="0" t="n">
        <v>0</v>
      </c>
      <c r="K4" s="0" t="n">
        <v>0</v>
      </c>
      <c r="L4" s="0" t="n">
        <v>0</v>
      </c>
      <c r="N4" s="0" t="n">
        <f aca="false">IF($J4=0,0,($J4-K4)/$J4*100)</f>
        <v>0</v>
      </c>
      <c r="O4" s="0" t="n">
        <f aca="false">IF($J4=0,0,($J4-L4)/$J4*100)</f>
        <v>0</v>
      </c>
    </row>
    <row r="5" customFormat="false" ht="12.8" hidden="false" customHeight="false" outlineLevel="0" collapsed="false">
      <c r="A5" s="16" t="n">
        <v>6</v>
      </c>
      <c r="B5" s="0" t="n">
        <v>479.41</v>
      </c>
      <c r="C5" s="0" t="n">
        <v>255.33</v>
      </c>
      <c r="D5" s="0" t="n">
        <v>164.08</v>
      </c>
      <c r="F5" s="0" t="n">
        <f aca="false">IF($B5=0,0,($B5-C5)/$B5*100)</f>
        <v>46.7407855489039</v>
      </c>
      <c r="G5" s="0" t="n">
        <f aca="false">IF($B5=0,0,($B5-D5)/$B5*100)</f>
        <v>65.7745979433053</v>
      </c>
      <c r="I5" s="16" t="n">
        <v>54</v>
      </c>
      <c r="J5" s="0" t="n">
        <v>20519</v>
      </c>
      <c r="K5" s="0" t="n">
        <v>4004.3</v>
      </c>
      <c r="L5" s="0" t="n">
        <v>885.06</v>
      </c>
      <c r="N5" s="0" t="n">
        <f aca="false">IF($J5=0,0,($J5-K5)/$J5*100)</f>
        <v>80.4849164189288</v>
      </c>
      <c r="O5" s="0" t="n">
        <f aca="false">IF($J5=0,0,($J5-L5)/$J5*100)</f>
        <v>95.6866319021395</v>
      </c>
    </row>
    <row r="6" customFormat="false" ht="12.8" hidden="false" customHeight="false" outlineLevel="0" collapsed="false">
      <c r="A6" s="16" t="n">
        <v>9</v>
      </c>
      <c r="B6" s="0" t="n">
        <v>11517</v>
      </c>
      <c r="C6" s="0" t="n">
        <v>7729.6</v>
      </c>
      <c r="D6" s="0" t="n">
        <v>5140.7</v>
      </c>
      <c r="F6" s="0" t="n">
        <f aca="false">IF($B6=0,0,($B6-C6)/$B6*100)</f>
        <v>32.8852999913172</v>
      </c>
      <c r="G6" s="0" t="n">
        <f aca="false">IF($B6=0,0,($B6-D6)/$B6*100)</f>
        <v>55.3642441608058</v>
      </c>
      <c r="I6" s="16" t="n">
        <v>57</v>
      </c>
      <c r="J6" s="0" t="n">
        <v>1887.1</v>
      </c>
      <c r="K6" s="0" t="n">
        <v>1254.3</v>
      </c>
      <c r="L6" s="0" t="n">
        <v>901.5</v>
      </c>
      <c r="N6" s="0" t="n">
        <f aca="false">IF($J6=0,0,($J6-K6)/$J6*100)</f>
        <v>33.5329341317365</v>
      </c>
      <c r="O6" s="0" t="n">
        <f aca="false">IF($J6=0,0,($J6-L6)/$J6*100)</f>
        <v>52.2282867892534</v>
      </c>
    </row>
    <row r="7" customFormat="false" ht="12.8" hidden="false" customHeight="false" outlineLevel="0" collapsed="false">
      <c r="A7" s="16" t="n">
        <v>12</v>
      </c>
      <c r="B7" s="0" t="n">
        <v>1131.6</v>
      </c>
      <c r="C7" s="0" t="n">
        <v>917.25</v>
      </c>
      <c r="D7" s="0" t="n">
        <v>629.83</v>
      </c>
      <c r="F7" s="0" t="n">
        <f aca="false">IF($B7=0,0,($B7-C7)/$B7*100)</f>
        <v>18.9422057264051</v>
      </c>
      <c r="G7" s="0" t="n">
        <f aca="false">IF($B7=0,0,($B7-D7)/$B7*100)</f>
        <v>44.341640155532</v>
      </c>
      <c r="I7" s="16" t="n">
        <v>60</v>
      </c>
      <c r="J7" s="0" t="n">
        <v>16472</v>
      </c>
      <c r="K7" s="0" t="n">
        <v>9262.5</v>
      </c>
      <c r="L7" s="0" t="n">
        <v>6688.1</v>
      </c>
      <c r="N7" s="0" t="n">
        <f aca="false">IF($J7=0,0,($J7-K7)/$J7*100)</f>
        <v>43.7682127246236</v>
      </c>
      <c r="O7" s="0" t="n">
        <f aca="false">IF($J7=0,0,($J7-L7)/$J7*100)</f>
        <v>59.3971588149587</v>
      </c>
    </row>
    <row r="8" customFormat="false" ht="12.8" hidden="false" customHeight="false" outlineLevel="0" collapsed="false">
      <c r="A8" s="16" t="n">
        <v>15</v>
      </c>
      <c r="B8" s="0" t="n">
        <v>1260.2</v>
      </c>
      <c r="C8" s="0" t="n">
        <v>175.75</v>
      </c>
      <c r="D8" s="0" t="n">
        <v>46.583</v>
      </c>
      <c r="F8" s="0" t="n">
        <f aca="false">IF($B8=0,0,($B8-C8)/$B8*100)</f>
        <v>86.0538009839708</v>
      </c>
      <c r="G8" s="0" t="n">
        <f aca="false">IF($B8=0,0,($B8-D8)/$B8*100)</f>
        <v>96.3035232502777</v>
      </c>
      <c r="I8" s="16" t="n">
        <v>63</v>
      </c>
      <c r="J8" s="0" t="n">
        <v>0</v>
      </c>
      <c r="K8" s="0" t="n">
        <v>0</v>
      </c>
      <c r="L8" s="0" t="n">
        <v>0</v>
      </c>
      <c r="N8" s="0" t="n">
        <f aca="false">IF($J8=0,0,($J8-K8)/$J8*100)</f>
        <v>0</v>
      </c>
      <c r="O8" s="0" t="n">
        <f aca="false">IF($J8=0,0,($J8-L8)/$J8*100)</f>
        <v>0</v>
      </c>
    </row>
    <row r="9" customFormat="false" ht="12.8" hidden="false" customHeight="false" outlineLevel="0" collapsed="false">
      <c r="A9" s="16" t="n">
        <v>18</v>
      </c>
      <c r="B9" s="0" t="n">
        <v>1022.8</v>
      </c>
      <c r="C9" s="0" t="n">
        <v>932.76</v>
      </c>
      <c r="D9" s="0" t="n">
        <v>540.09</v>
      </c>
      <c r="F9" s="0" t="n">
        <f aca="false">IF($B9=0,0,($B9-C9)/$B9*100)</f>
        <v>8.80328509972624</v>
      </c>
      <c r="G9" s="0" t="n">
        <f aca="false">IF($B9=0,0,($B9-D9)/$B9*100)</f>
        <v>47.1949550254204</v>
      </c>
      <c r="I9" s="16" t="n">
        <v>66</v>
      </c>
      <c r="J9" s="0" t="n">
        <v>6713.1</v>
      </c>
      <c r="K9" s="0" t="n">
        <v>5138.9</v>
      </c>
      <c r="L9" s="0" t="n">
        <v>3765.3</v>
      </c>
      <c r="N9" s="0" t="n">
        <f aca="false">IF($J9=0,0,($J9-K9)/$J9*100)</f>
        <v>23.4496730273644</v>
      </c>
      <c r="O9" s="0" t="n">
        <f aca="false">IF($J9=0,0,($J9-L9)/$J9*100)</f>
        <v>43.9111587791035</v>
      </c>
    </row>
    <row r="10" customFormat="false" ht="12.8" hidden="false" customHeight="false" outlineLevel="0" collapsed="false">
      <c r="A10" s="16" t="n">
        <v>21</v>
      </c>
      <c r="B10" s="0" t="n">
        <v>833.5</v>
      </c>
      <c r="C10" s="0" t="n">
        <v>695.67</v>
      </c>
      <c r="D10" s="0" t="n">
        <v>200.25</v>
      </c>
      <c r="F10" s="0" t="n">
        <f aca="false">IF($B10=0,0,($B10-C10)/$B10*100)</f>
        <v>16.5362927414517</v>
      </c>
      <c r="G10" s="0" t="n">
        <f aca="false">IF($B10=0,0,($B10-D10)/$B10*100)</f>
        <v>75.9748050389922</v>
      </c>
      <c r="I10" s="16" t="n">
        <v>69</v>
      </c>
      <c r="J10" s="0" t="n">
        <v>9847</v>
      </c>
      <c r="K10" s="0" t="n">
        <v>7615.7</v>
      </c>
      <c r="L10" s="0" t="n">
        <v>4397.8</v>
      </c>
      <c r="N10" s="0" t="n">
        <f aca="false">IF($J10=0,0,($J10-K10)/$J10*100)</f>
        <v>22.6596933076064</v>
      </c>
      <c r="O10" s="0" t="n">
        <f aca="false">IF($J10=0,0,($J10-L10)/$J10*100)</f>
        <v>55.3386818320301</v>
      </c>
    </row>
    <row r="11" customFormat="false" ht="12.8" hidden="false" customHeight="false" outlineLevel="0" collapsed="false">
      <c r="A11" s="16" t="n">
        <v>24</v>
      </c>
      <c r="B11" s="0" t="n">
        <v>14556</v>
      </c>
      <c r="C11" s="0" t="n">
        <v>7689.5</v>
      </c>
      <c r="D11" s="0" t="n">
        <v>6045.4</v>
      </c>
      <c r="F11" s="0" t="n">
        <f aca="false">IF($B11=0,0,($B11-C11)/$B11*100)</f>
        <v>47.1729870843638</v>
      </c>
      <c r="G11" s="0" t="n">
        <f aca="false">IF($B11=0,0,($B11-D11)/$B11*100)</f>
        <v>58.46798571036</v>
      </c>
      <c r="I11" s="16" t="n">
        <v>72</v>
      </c>
      <c r="J11" s="0" t="n">
        <v>427.34</v>
      </c>
      <c r="K11" s="0" t="n">
        <v>117.33</v>
      </c>
      <c r="L11" s="0" t="n">
        <v>0</v>
      </c>
      <c r="N11" s="0" t="n">
        <f aca="false">IF($J11=0,0,($J11-K11)/$J11*100)</f>
        <v>72.5441100762859</v>
      </c>
      <c r="O11" s="0" t="n">
        <f aca="false">IF($J11=0,0,($J11-L11)/$J11*100)</f>
        <v>100</v>
      </c>
    </row>
    <row r="12" customFormat="false" ht="12.8" hidden="false" customHeight="false" outlineLevel="0" collapsed="false">
      <c r="A12" s="16" t="n">
        <v>27</v>
      </c>
      <c r="B12" s="0" t="n">
        <v>0</v>
      </c>
      <c r="C12" s="0" t="n">
        <v>0</v>
      </c>
      <c r="D12" s="0" t="n">
        <v>0</v>
      </c>
      <c r="F12" s="0" t="n">
        <f aca="false">IF($B12=0,0,($B12-C12)/$B12*100)</f>
        <v>0</v>
      </c>
      <c r="G12" s="0" t="n">
        <f aca="false">IF($B12=0,0,($B12-D12)/$B12*100)</f>
        <v>0</v>
      </c>
      <c r="I12" s="16" t="n">
        <v>75</v>
      </c>
      <c r="J12" s="0" t="n">
        <v>2269.5</v>
      </c>
      <c r="K12" s="0" t="n">
        <v>1477.3</v>
      </c>
      <c r="L12" s="0" t="n">
        <v>754.66</v>
      </c>
      <c r="N12" s="0" t="n">
        <f aca="false">IF($J12=0,0,($J12-K12)/$J12*100)</f>
        <v>34.9063670411985</v>
      </c>
      <c r="O12" s="0" t="n">
        <f aca="false">IF($J12=0,0,($J12-L12)/$J12*100)</f>
        <v>66.7477417933466</v>
      </c>
    </row>
    <row r="13" customFormat="false" ht="12.8" hidden="false" customHeight="false" outlineLevel="0" collapsed="false">
      <c r="A13" s="16" t="n">
        <v>30</v>
      </c>
      <c r="B13" s="0" t="n">
        <v>121.17</v>
      </c>
      <c r="C13" s="0" t="n">
        <v>0</v>
      </c>
      <c r="D13" s="0" t="n">
        <v>0</v>
      </c>
      <c r="F13" s="0" t="n">
        <f aca="false">IF($B13=0,0,($B13-C13)/$B13*100)</f>
        <v>100</v>
      </c>
      <c r="G13" s="0" t="n">
        <f aca="false">IF($B13=0,0,($B13-D13)/$B13*100)</f>
        <v>100</v>
      </c>
      <c r="I13" s="16" t="n">
        <v>78</v>
      </c>
      <c r="J13" s="0" t="n">
        <v>4416.7</v>
      </c>
      <c r="K13" s="0" t="n">
        <v>3104.4</v>
      </c>
      <c r="L13" s="0" t="n">
        <v>1995.3</v>
      </c>
      <c r="N13" s="0" t="n">
        <f aca="false">IF($J13=0,0,($J13-K13)/$J13*100)</f>
        <v>29.7122285869541</v>
      </c>
      <c r="O13" s="0" t="n">
        <f aca="false">IF($J13=0,0,($J13-L13)/$J13*100)</f>
        <v>54.823737179342</v>
      </c>
    </row>
    <row r="14" customFormat="false" ht="12.8" hidden="false" customHeight="false" outlineLevel="0" collapsed="false">
      <c r="A14" s="16" t="n">
        <v>33</v>
      </c>
      <c r="B14" s="0" t="n">
        <v>3227.3</v>
      </c>
      <c r="C14" s="0" t="n">
        <v>1901.8</v>
      </c>
      <c r="D14" s="0" t="n">
        <v>1142.6</v>
      </c>
      <c r="F14" s="0" t="n">
        <f aca="false">IF($B14=0,0,($B14-C14)/$B14*100)</f>
        <v>41.0714839029529</v>
      </c>
      <c r="G14" s="0" t="n">
        <f aca="false">IF($B14=0,0,($B14-D14)/$B14*100)</f>
        <v>64.5957921482354</v>
      </c>
      <c r="I14" s="16" t="n">
        <v>81</v>
      </c>
      <c r="J14" s="0" t="n">
        <v>415.33</v>
      </c>
      <c r="K14" s="0" t="n">
        <v>303.66</v>
      </c>
      <c r="L14" s="0" t="n">
        <v>8.998</v>
      </c>
      <c r="N14" s="0" t="n">
        <f aca="false">IF($J14=0,0,($J14-K14)/$J14*100)</f>
        <v>26.8870536681675</v>
      </c>
      <c r="O14" s="0" t="n">
        <f aca="false">IF($J14=0,0,($J14-L14)/$J14*100)</f>
        <v>97.8335299641249</v>
      </c>
    </row>
    <row r="15" customFormat="false" ht="12.8" hidden="false" customHeight="false" outlineLevel="0" collapsed="false">
      <c r="A15" s="16" t="n">
        <v>36</v>
      </c>
      <c r="B15" s="0" t="n">
        <v>0</v>
      </c>
      <c r="C15" s="0" t="n">
        <v>0</v>
      </c>
      <c r="D15" s="0" t="n">
        <v>0</v>
      </c>
      <c r="F15" s="0" t="n">
        <f aca="false">IF($B15=0,0,($B15-C15)/$B15*100)</f>
        <v>0</v>
      </c>
      <c r="G15" s="0" t="n">
        <f aca="false">IF($B15=0,0,($B15-D15)/$B15*100)</f>
        <v>0</v>
      </c>
      <c r="I15" s="16" t="n">
        <v>84</v>
      </c>
      <c r="J15" s="0" t="n">
        <v>13147</v>
      </c>
      <c r="K15" s="0" t="n">
        <v>6007.3</v>
      </c>
      <c r="L15" s="0" t="n">
        <v>3278.6</v>
      </c>
      <c r="N15" s="0" t="n">
        <f aca="false">IF($J15=0,0,($J15-K15)/$J15*100)</f>
        <v>54.306685935955</v>
      </c>
      <c r="O15" s="0" t="n">
        <f aca="false">IF($J15=0,0,($J15-L15)/$J15*100)</f>
        <v>75.0619913288203</v>
      </c>
    </row>
    <row r="16" customFormat="false" ht="12.8" hidden="false" customHeight="false" outlineLevel="0" collapsed="false">
      <c r="A16" s="16" t="n">
        <v>39</v>
      </c>
      <c r="B16" s="0" t="n">
        <v>1164</v>
      </c>
      <c r="C16" s="0" t="n">
        <v>395.33</v>
      </c>
      <c r="D16" s="0" t="n">
        <v>257.83</v>
      </c>
      <c r="F16" s="0" t="n">
        <f aca="false">IF($B16=0,0,($B16-C16)/$B16*100)</f>
        <v>66.036941580756</v>
      </c>
      <c r="G16" s="0" t="n">
        <f aca="false">IF($B16=0,0,($B16-D16)/$B16*100)</f>
        <v>77.8496563573883</v>
      </c>
      <c r="I16" s="16" t="n">
        <v>87</v>
      </c>
      <c r="J16" s="0" t="n">
        <v>7463</v>
      </c>
      <c r="K16" s="0" t="n">
        <v>4462.5</v>
      </c>
      <c r="L16" s="0" t="n">
        <v>2814.9</v>
      </c>
      <c r="N16" s="0" t="n">
        <f aca="false">IF($J16=0,0,($J16-K16)/$J16*100)</f>
        <v>40.2050113895216</v>
      </c>
      <c r="O16" s="0" t="n">
        <f aca="false">IF($J16=0,0,($J16-L16)/$J16*100)</f>
        <v>62.2819241591853</v>
      </c>
    </row>
    <row r="17" customFormat="false" ht="12.8" hidden="false" customHeight="false" outlineLevel="0" collapsed="false">
      <c r="A17" s="16" t="n">
        <v>42</v>
      </c>
      <c r="B17" s="0" t="n">
        <v>48279</v>
      </c>
      <c r="C17" s="0" t="n">
        <v>14615</v>
      </c>
      <c r="D17" s="0" t="n">
        <v>5058.1</v>
      </c>
      <c r="F17" s="0" t="n">
        <f aca="false">IF($B17=0,0,($B17-C17)/$B17*100)</f>
        <v>69.7280391060295</v>
      </c>
      <c r="G17" s="0" t="n">
        <f aca="false">IF($B17=0,0,($B17-D17)/$B17*100)</f>
        <v>89.5231881356283</v>
      </c>
      <c r="I17" s="16" t="n">
        <v>90</v>
      </c>
      <c r="J17" s="0" t="n">
        <v>9967.4</v>
      </c>
      <c r="K17" s="0" t="n">
        <v>4597.9</v>
      </c>
      <c r="L17" s="0" t="n">
        <v>1523.8</v>
      </c>
      <c r="N17" s="0" t="n">
        <f aca="false">IF($J17=0,0,($J17-K17)/$J17*100)</f>
        <v>53.8706182153822</v>
      </c>
      <c r="O17" s="0" t="n">
        <f aca="false">IF($J17=0,0,($J17-L17)/$J17*100)</f>
        <v>84.7121616469691</v>
      </c>
    </row>
    <row r="18" customFormat="false" ht="12.8" hidden="false" customHeight="false" outlineLevel="0" collapsed="false">
      <c r="A18" s="16" t="n">
        <v>45</v>
      </c>
      <c r="B18" s="0" t="n">
        <v>574.5</v>
      </c>
      <c r="C18" s="0" t="n">
        <v>371.25</v>
      </c>
      <c r="D18" s="0" t="n">
        <v>108.75</v>
      </c>
      <c r="F18" s="0" t="n">
        <f aca="false">IF($B18=0,0,($B18-C18)/$B18*100)</f>
        <v>35.378590078329</v>
      </c>
      <c r="G18" s="0" t="n">
        <f aca="false">IF($B18=0,0,($B18-D18)/$B18*100)</f>
        <v>81.0704960835509</v>
      </c>
      <c r="I18" s="16" t="n">
        <v>93</v>
      </c>
      <c r="J18" s="0" t="n">
        <v>2312.5</v>
      </c>
      <c r="K18" s="0" t="n">
        <v>833.84</v>
      </c>
      <c r="L18" s="0" t="n">
        <v>783.84</v>
      </c>
      <c r="N18" s="0" t="n">
        <f aca="false">IF($J18=0,0,($J18-K18)/$J18*100)</f>
        <v>63.942054054054</v>
      </c>
      <c r="O18" s="0" t="n">
        <f aca="false">IF($J18=0,0,($J18-L18)/$J18*100)</f>
        <v>66.1042162162162</v>
      </c>
    </row>
    <row r="19" customFormat="false" ht="12.8" hidden="false" customHeight="false" outlineLevel="0" collapsed="false">
      <c r="A19" s="16" t="s">
        <v>32</v>
      </c>
      <c r="F19" s="27" t="n">
        <f aca="false">AVERAGE(F3:F18)</f>
        <v>38.3645313548774</v>
      </c>
      <c r="G19" s="27" t="n">
        <f aca="false">AVERAGE(G3:G18)</f>
        <v>58.7141735199026</v>
      </c>
      <c r="I19" s="16" t="s">
        <v>32</v>
      </c>
      <c r="N19" s="27" t="n">
        <f aca="false">AVERAGE(N3:N18)</f>
        <v>36.2668474111112</v>
      </c>
      <c r="O19" s="27" t="n">
        <f aca="false">AVERAGE(O3:O18)</f>
        <v>57.1329512753431</v>
      </c>
    </row>
    <row r="22" customFormat="false" ht="12.8" hidden="false" customHeight="false" outlineLevel="0" collapsed="false">
      <c r="A22" s="26" t="s">
        <v>33</v>
      </c>
      <c r="I22" s="26" t="s">
        <v>34</v>
      </c>
    </row>
    <row r="23" customFormat="false" ht="12.8" hidden="false" customHeight="false" outlineLevel="0" collapsed="false">
      <c r="A23" s="16" t="s">
        <v>26</v>
      </c>
      <c r="B23" s="16" t="s">
        <v>27</v>
      </c>
      <c r="C23" s="16" t="s">
        <v>28</v>
      </c>
      <c r="D23" s="16" t="s">
        <v>29</v>
      </c>
      <c r="E23" s="16"/>
      <c r="F23" s="16" t="s">
        <v>30</v>
      </c>
      <c r="G23" s="16" t="s">
        <v>31</v>
      </c>
      <c r="I23" s="16" t="s">
        <v>26</v>
      </c>
      <c r="J23" s="16" t="s">
        <v>27</v>
      </c>
      <c r="K23" s="16" t="s">
        <v>28</v>
      </c>
      <c r="L23" s="16" t="s">
        <v>29</v>
      </c>
      <c r="M23" s="16"/>
      <c r="N23" s="16" t="s">
        <v>30</v>
      </c>
      <c r="O23" s="16" t="s">
        <v>31</v>
      </c>
    </row>
    <row r="24" customFormat="false" ht="12.8" hidden="false" customHeight="false" outlineLevel="0" collapsed="false">
      <c r="A24" s="16" t="n">
        <v>1</v>
      </c>
      <c r="B24" s="0" t="n">
        <v>15167</v>
      </c>
      <c r="C24" s="0" t="n">
        <v>6601.6</v>
      </c>
      <c r="D24" s="0" t="n">
        <v>3495.6</v>
      </c>
      <c r="F24" s="0" t="n">
        <f aca="false">IF($B24=0,0,($B24-C24)/$B24*100)</f>
        <v>56.4739236500297</v>
      </c>
      <c r="G24" s="0" t="n">
        <f aca="false">IF($B24=0,0,($B24-D24)/$B24*100)</f>
        <v>76.9525944484737</v>
      </c>
      <c r="I24" s="16" t="n">
        <v>49</v>
      </c>
      <c r="J24" s="0" t="n">
        <v>11168</v>
      </c>
      <c r="K24" s="0" t="n">
        <v>2632.3</v>
      </c>
      <c r="L24" s="0" t="n">
        <v>0</v>
      </c>
      <c r="N24" s="0" t="n">
        <f aca="false">IF($J24=0,0,($J24-K24)/$J24*100)</f>
        <v>76.4299785100287</v>
      </c>
      <c r="O24" s="0" t="n">
        <f aca="false">IF($J24=0,0,($J24-L24)/$J24*100)</f>
        <v>100</v>
      </c>
    </row>
    <row r="25" customFormat="false" ht="12.8" hidden="false" customHeight="false" outlineLevel="0" collapsed="false">
      <c r="A25" s="16" t="n">
        <v>4</v>
      </c>
      <c r="B25" s="0" t="n">
        <v>1843.2</v>
      </c>
      <c r="C25" s="0" t="n">
        <v>1357.7</v>
      </c>
      <c r="D25" s="0" t="n">
        <v>903.5</v>
      </c>
      <c r="F25" s="0" t="n">
        <f aca="false">IF($B25=0,0,($B25-C25)/$B25*100)</f>
        <v>26.3400607638889</v>
      </c>
      <c r="G25" s="0" t="n">
        <f aca="false">IF($B25=0,0,($B25-D25)/$B25*100)</f>
        <v>50.9819878472222</v>
      </c>
      <c r="I25" s="16" t="n">
        <v>52</v>
      </c>
      <c r="J25" s="0" t="n">
        <v>8980.8</v>
      </c>
      <c r="K25" s="0" t="n">
        <v>6760.6</v>
      </c>
      <c r="L25" s="0" t="n">
        <v>4400.8</v>
      </c>
      <c r="N25" s="0" t="n">
        <f aca="false">IF($J25=0,0,($J25-K25)/$J25*100)</f>
        <v>24.7216283627294</v>
      </c>
      <c r="O25" s="0" t="n">
        <f aca="false">IF($J25=0,0,($J25-L25)/$J25*100)</f>
        <v>50.9976839479779</v>
      </c>
    </row>
    <row r="26" customFormat="false" ht="12.8" hidden="false" customHeight="false" outlineLevel="0" collapsed="false">
      <c r="A26" s="16" t="n">
        <v>7</v>
      </c>
      <c r="B26" s="0" t="n">
        <v>85751</v>
      </c>
      <c r="C26" s="0" t="n">
        <v>30713</v>
      </c>
      <c r="D26" s="0" t="n">
        <v>22047</v>
      </c>
      <c r="F26" s="0" t="n">
        <f aca="false">IF($B26=0,0,($B26-C26)/$B26*100)</f>
        <v>64.1835080640459</v>
      </c>
      <c r="G26" s="0" t="n">
        <f aca="false">IF($B26=0,0,($B26-D26)/$B26*100)</f>
        <v>74.2895126587445</v>
      </c>
      <c r="I26" s="16" t="n">
        <v>55</v>
      </c>
      <c r="J26" s="0" t="n">
        <v>68460</v>
      </c>
      <c r="K26" s="0" t="n">
        <v>19881</v>
      </c>
      <c r="L26" s="0" t="n">
        <v>12231</v>
      </c>
      <c r="N26" s="0" t="n">
        <f aca="false">IF($J26=0,0,($J26-K26)/$J26*100)</f>
        <v>70.9596844872919</v>
      </c>
      <c r="O26" s="0" t="n">
        <f aca="false">IF($J26=0,0,($J26-L26)/$J26*100)</f>
        <v>82.1340929009641</v>
      </c>
    </row>
    <row r="27" customFormat="false" ht="12.8" hidden="false" customHeight="false" outlineLevel="0" collapsed="false">
      <c r="A27" s="16" t="n">
        <v>10</v>
      </c>
      <c r="B27" s="0" t="n">
        <v>3440.3</v>
      </c>
      <c r="C27" s="0" t="n">
        <v>2161.3</v>
      </c>
      <c r="D27" s="0" t="n">
        <v>1450.4</v>
      </c>
      <c r="F27" s="0" t="n">
        <f aca="false">IF($B27=0,0,($B27-C27)/$B27*100)</f>
        <v>37.176990378746</v>
      </c>
      <c r="G27" s="0" t="n">
        <f aca="false">IF($B27=0,0,($B27-D27)/$B27*100)</f>
        <v>57.8408859692469</v>
      </c>
      <c r="I27" s="16" t="n">
        <v>58</v>
      </c>
      <c r="J27" s="0" t="n">
        <v>394.33</v>
      </c>
      <c r="K27" s="0" t="n">
        <v>0</v>
      </c>
      <c r="L27" s="0" t="n">
        <v>0</v>
      </c>
      <c r="N27" s="0" t="n">
        <f aca="false">IF($J27=0,0,($J27-K27)/$J27*100)</f>
        <v>100</v>
      </c>
      <c r="O27" s="0" t="n">
        <f aca="false">IF($J27=0,0,($J27-L27)/$J27*100)</f>
        <v>100</v>
      </c>
    </row>
    <row r="28" customFormat="false" ht="12.8" hidden="false" customHeight="false" outlineLevel="0" collapsed="false">
      <c r="A28" s="16" t="n">
        <v>13</v>
      </c>
      <c r="B28" s="0" t="n">
        <v>34238</v>
      </c>
      <c r="C28" s="0" t="n">
        <v>10477</v>
      </c>
      <c r="D28" s="0" t="n">
        <v>7856.3</v>
      </c>
      <c r="F28" s="0" t="n">
        <f aca="false">IF($B28=0,0,($B28-C28)/$B28*100)</f>
        <v>69.3994976342076</v>
      </c>
      <c r="G28" s="0" t="n">
        <f aca="false">IF($B28=0,0,($B28-D28)/$B28*100)</f>
        <v>77.0538582861149</v>
      </c>
      <c r="I28" s="16" t="n">
        <v>61</v>
      </c>
      <c r="J28" s="0" t="n">
        <v>249550</v>
      </c>
      <c r="K28" s="0" t="n">
        <v>74844</v>
      </c>
      <c r="L28" s="0" t="n">
        <v>56388</v>
      </c>
      <c r="N28" s="0" t="n">
        <f aca="false">IF($J28=0,0,($J28-K28)/$J28*100)</f>
        <v>70.0084151472651</v>
      </c>
      <c r="O28" s="0" t="n">
        <f aca="false">IF($J28=0,0,($J28-L28)/$J28*100)</f>
        <v>77.4041274293729</v>
      </c>
    </row>
    <row r="29" customFormat="false" ht="12.8" hidden="false" customHeight="false" outlineLevel="0" collapsed="false">
      <c r="A29" s="16" t="n">
        <v>16</v>
      </c>
      <c r="B29" s="0" t="n">
        <v>404.42</v>
      </c>
      <c r="C29" s="0" t="n">
        <v>0</v>
      </c>
      <c r="D29" s="0" t="n">
        <v>0</v>
      </c>
      <c r="F29" s="0" t="n">
        <f aca="false">IF($B29=0,0,($B29-C29)/$B29*100)</f>
        <v>100</v>
      </c>
      <c r="G29" s="0" t="n">
        <f aca="false">IF($B29=0,0,($B29-D29)/$B29*100)</f>
        <v>100</v>
      </c>
      <c r="I29" s="16" t="n">
        <v>64</v>
      </c>
      <c r="J29" s="0" t="n">
        <v>26608</v>
      </c>
      <c r="K29" s="0" t="n">
        <v>14977</v>
      </c>
      <c r="L29" s="0" t="n">
        <v>11501</v>
      </c>
      <c r="N29" s="0" t="n">
        <f aca="false">IF($J29=0,0,($J29-K29)/$J29*100)</f>
        <v>43.7124173180998</v>
      </c>
      <c r="O29" s="0" t="n">
        <f aca="false">IF($J29=0,0,($J29-L29)/$J29*100)</f>
        <v>56.7761575466025</v>
      </c>
    </row>
    <row r="30" customFormat="false" ht="12.8" hidden="false" customHeight="false" outlineLevel="0" collapsed="false">
      <c r="A30" s="16" t="n">
        <v>19</v>
      </c>
      <c r="B30" s="0" t="n">
        <v>34835</v>
      </c>
      <c r="C30" s="0" t="n">
        <v>1460.6</v>
      </c>
      <c r="D30" s="0" t="n">
        <v>399.83</v>
      </c>
      <c r="F30" s="0" t="n">
        <f aca="false">IF($B30=0,0,($B30-C30)/$B30*100)</f>
        <v>95.8070905698292</v>
      </c>
      <c r="G30" s="0" t="n">
        <f aca="false">IF($B30=0,0,($B30-D30)/$B30*100)</f>
        <v>98.8522175972441</v>
      </c>
      <c r="I30" s="16" t="n">
        <v>67</v>
      </c>
      <c r="J30" s="0" t="n">
        <v>143960</v>
      </c>
      <c r="K30" s="0" t="n">
        <v>41341</v>
      </c>
      <c r="L30" s="0" t="n">
        <v>27671</v>
      </c>
      <c r="N30" s="0" t="n">
        <f aca="false">IF($J30=0,0,($J30-K30)/$J30*100)</f>
        <v>71.2829952764657</v>
      </c>
      <c r="O30" s="0" t="n">
        <f aca="false">IF($J30=0,0,($J30-L30)/$J30*100)</f>
        <v>80.7786885245902</v>
      </c>
    </row>
    <row r="31" customFormat="false" ht="12.8" hidden="false" customHeight="false" outlineLevel="0" collapsed="false">
      <c r="A31" s="16" t="n">
        <v>22</v>
      </c>
      <c r="B31" s="0" t="n">
        <v>20791</v>
      </c>
      <c r="C31" s="0" t="n">
        <v>7310.2</v>
      </c>
      <c r="D31" s="0" t="n">
        <v>4881.9</v>
      </c>
      <c r="F31" s="0" t="n">
        <f aca="false">IF($B31=0,0,($B31-C31)/$B31*100)</f>
        <v>64.83959405512</v>
      </c>
      <c r="G31" s="0" t="n">
        <f aca="false">IF($B31=0,0,($B31-D31)/$B31*100)</f>
        <v>76.5191669472368</v>
      </c>
      <c r="I31" s="16" t="n">
        <v>70</v>
      </c>
      <c r="J31" s="0" t="n">
        <v>3880.7</v>
      </c>
      <c r="K31" s="0" t="n">
        <v>1149.1</v>
      </c>
      <c r="L31" s="0" t="n">
        <v>308.09</v>
      </c>
      <c r="N31" s="0" t="n">
        <f aca="false">IF($J31=0,0,($J31-K31)/$J31*100)</f>
        <v>70.3893627438349</v>
      </c>
      <c r="O31" s="0" t="n">
        <f aca="false">IF($J31=0,0,($J31-L31)/$J31*100)</f>
        <v>92.0609683819929</v>
      </c>
    </row>
    <row r="32" customFormat="false" ht="12.8" hidden="false" customHeight="false" outlineLevel="0" collapsed="false">
      <c r="A32" s="16" t="n">
        <v>25</v>
      </c>
      <c r="B32" s="0" t="n">
        <v>2372.8</v>
      </c>
      <c r="C32" s="0" t="n">
        <v>1224.3</v>
      </c>
      <c r="D32" s="0" t="n">
        <v>632.75</v>
      </c>
      <c r="F32" s="0" t="n">
        <f aca="false">IF($B32=0,0,($B32-C32)/$B32*100)</f>
        <v>48.4027309507755</v>
      </c>
      <c r="G32" s="0" t="n">
        <f aca="false">IF($B32=0,0,($B32-D32)/$B32*100)</f>
        <v>73.3331928523264</v>
      </c>
      <c r="I32" s="16" t="n">
        <v>73</v>
      </c>
      <c r="J32" s="0" t="n">
        <v>11577</v>
      </c>
      <c r="K32" s="0" t="n">
        <v>6208.7</v>
      </c>
      <c r="L32" s="0" t="n">
        <v>4424.8</v>
      </c>
      <c r="N32" s="0" t="n">
        <f aca="false">IF($J32=0,0,($J32-K32)/$J32*100)</f>
        <v>46.3703895655178</v>
      </c>
      <c r="O32" s="0" t="n">
        <f aca="false">IF($J32=0,0,($J32-L32)/$J32*100)</f>
        <v>61.779390170165</v>
      </c>
    </row>
    <row r="33" customFormat="false" ht="12.8" hidden="false" customHeight="false" outlineLevel="0" collapsed="false">
      <c r="A33" s="16" t="n">
        <v>28</v>
      </c>
      <c r="B33" s="0" t="n">
        <v>2027.6</v>
      </c>
      <c r="C33" s="0" t="n">
        <v>1583.3</v>
      </c>
      <c r="D33" s="0" t="n">
        <v>1034</v>
      </c>
      <c r="F33" s="0" t="n">
        <f aca="false">IF($B33=0,0,($B33-C33)/$B33*100)</f>
        <v>21.9126060366936</v>
      </c>
      <c r="G33" s="0" t="n">
        <f aca="false">IF($B33=0,0,($B33-D33)/$B33*100)</f>
        <v>49.0037482738213</v>
      </c>
      <c r="I33" s="16" t="n">
        <v>76</v>
      </c>
      <c r="J33" s="0" t="n">
        <v>7201.3</v>
      </c>
      <c r="K33" s="0" t="n">
        <v>4626.7</v>
      </c>
      <c r="L33" s="0" t="n">
        <v>2955.8</v>
      </c>
      <c r="N33" s="0" t="n">
        <f aca="false">IF($J33=0,0,($J33-K33)/$J33*100)</f>
        <v>35.7518781331149</v>
      </c>
      <c r="O33" s="0" t="n">
        <f aca="false">IF($J33=0,0,($J33-L33)/$J33*100)</f>
        <v>58.9546331912294</v>
      </c>
    </row>
    <row r="34" customFormat="false" ht="12.8" hidden="false" customHeight="false" outlineLevel="0" collapsed="false">
      <c r="A34" s="16" t="n">
        <v>31</v>
      </c>
      <c r="B34" s="0" t="n">
        <v>25828</v>
      </c>
      <c r="C34" s="0" t="n">
        <v>9099.9</v>
      </c>
      <c r="D34" s="0" t="n">
        <v>2616.4</v>
      </c>
      <c r="F34" s="0" t="n">
        <f aca="false">IF($B34=0,0,($B34-C34)/$B34*100)</f>
        <v>64.767306798823</v>
      </c>
      <c r="G34" s="0" t="n">
        <f aca="false">IF($B34=0,0,($B34-D34)/$B34*100)</f>
        <v>89.869908626297</v>
      </c>
      <c r="I34" s="16" t="n">
        <v>79</v>
      </c>
      <c r="J34" s="0" t="n">
        <v>6819.2</v>
      </c>
      <c r="K34" s="0" t="n">
        <v>115.58</v>
      </c>
      <c r="L34" s="0" t="n">
        <v>0</v>
      </c>
      <c r="N34" s="0" t="n">
        <f aca="false">IF($J34=0,0,($J34-K34)/$J34*100)</f>
        <v>98.3050797747536</v>
      </c>
      <c r="O34" s="0" t="n">
        <f aca="false">IF($J34=0,0,($J34-L34)/$J34*100)</f>
        <v>100</v>
      </c>
    </row>
    <row r="35" customFormat="false" ht="12.8" hidden="false" customHeight="false" outlineLevel="0" collapsed="false">
      <c r="A35" s="16" t="n">
        <v>34</v>
      </c>
      <c r="B35" s="0" t="n">
        <v>674.17</v>
      </c>
      <c r="C35" s="0" t="n">
        <v>0</v>
      </c>
      <c r="D35" s="0" t="n">
        <v>0</v>
      </c>
      <c r="F35" s="0" t="n">
        <f aca="false">IF($B35=0,0,($B35-C35)/$B35*100)</f>
        <v>100</v>
      </c>
      <c r="G35" s="0" t="n">
        <f aca="false">IF($B35=0,0,($B35-D35)/$B35*100)</f>
        <v>100</v>
      </c>
      <c r="I35" s="16" t="n">
        <v>82</v>
      </c>
      <c r="J35" s="0" t="n">
        <v>671.75</v>
      </c>
      <c r="K35" s="0" t="n">
        <v>176.75</v>
      </c>
      <c r="L35" s="0" t="n">
        <v>41</v>
      </c>
      <c r="N35" s="0" t="n">
        <f aca="false">IF($J35=0,0,($J35-K35)/$J35*100)</f>
        <v>73.6881280238184</v>
      </c>
      <c r="O35" s="0" t="n">
        <f aca="false">IF($J35=0,0,($J35-L35)/$J35*100)</f>
        <v>93.8965388909565</v>
      </c>
    </row>
    <row r="36" customFormat="false" ht="12.8" hidden="false" customHeight="false" outlineLevel="0" collapsed="false">
      <c r="A36" s="16" t="n">
        <v>37</v>
      </c>
      <c r="B36" s="0" t="n">
        <v>409.83</v>
      </c>
      <c r="C36" s="0" t="n">
        <v>194.5</v>
      </c>
      <c r="D36" s="0" t="n">
        <v>0</v>
      </c>
      <c r="F36" s="0" t="n">
        <f aca="false">IF($B36=0,0,($B36-C36)/$B36*100)</f>
        <v>52.5412976112046</v>
      </c>
      <c r="G36" s="0" t="n">
        <f aca="false">IF($B36=0,0,($B36-D36)/$B36*100)</f>
        <v>100</v>
      </c>
      <c r="I36" s="16" t="n">
        <v>85</v>
      </c>
      <c r="J36" s="0" t="n">
        <v>164430</v>
      </c>
      <c r="K36" s="0" t="n">
        <v>61633</v>
      </c>
      <c r="L36" s="0" t="n">
        <v>50920</v>
      </c>
      <c r="N36" s="0" t="n">
        <f aca="false">IF($J36=0,0,($J36-K36)/$J36*100)</f>
        <v>62.5171805631576</v>
      </c>
      <c r="O36" s="0" t="n">
        <f aca="false">IF($J36=0,0,($J36-L36)/$J36*100)</f>
        <v>69.0324150094265</v>
      </c>
    </row>
    <row r="37" customFormat="false" ht="12.8" hidden="false" customHeight="false" outlineLevel="0" collapsed="false">
      <c r="A37" s="16" t="n">
        <v>40</v>
      </c>
      <c r="B37" s="0" t="n">
        <v>399.16</v>
      </c>
      <c r="C37" s="0" t="n">
        <v>0</v>
      </c>
      <c r="D37" s="0" t="n">
        <v>0</v>
      </c>
      <c r="F37" s="0" t="n">
        <f aca="false">IF($B37=0,0,($B37-C37)/$B37*100)</f>
        <v>100</v>
      </c>
      <c r="G37" s="0" t="n">
        <f aca="false">IF($B37=0,0,($B37-D37)/$B37*100)</f>
        <v>100</v>
      </c>
      <c r="I37" s="16" t="n">
        <v>88</v>
      </c>
      <c r="J37" s="0" t="n">
        <v>316.75</v>
      </c>
      <c r="K37" s="0" t="n">
        <v>301.92</v>
      </c>
      <c r="L37" s="0" t="n">
        <v>22.417</v>
      </c>
      <c r="N37" s="0" t="n">
        <f aca="false">IF($J37=0,0,($J37-K37)/$J37*100)</f>
        <v>4.68192580899763</v>
      </c>
      <c r="O37" s="0" t="n">
        <f aca="false">IF($J37=0,0,($J37-L37)/$J37*100)</f>
        <v>92.9228097868982</v>
      </c>
    </row>
    <row r="38" customFormat="false" ht="12.8" hidden="false" customHeight="false" outlineLevel="0" collapsed="false">
      <c r="A38" s="16" t="n">
        <v>43</v>
      </c>
      <c r="B38" s="0" t="n">
        <v>4477.6</v>
      </c>
      <c r="C38" s="0" t="n">
        <v>1442.5</v>
      </c>
      <c r="D38" s="0" t="n">
        <v>875.91</v>
      </c>
      <c r="F38" s="0" t="n">
        <f aca="false">IF($B38=0,0,($B38-C38)/$B38*100)</f>
        <v>67.7840807575487</v>
      </c>
      <c r="G38" s="0" t="n">
        <f aca="false">IF($B38=0,0,($B38-D38)/$B38*100)</f>
        <v>80.4379578345542</v>
      </c>
      <c r="I38" s="16" t="n">
        <v>91</v>
      </c>
      <c r="J38" s="0" t="n">
        <v>116220</v>
      </c>
      <c r="K38" s="0" t="n">
        <v>23514</v>
      </c>
      <c r="L38" s="0" t="n">
        <v>13284</v>
      </c>
      <c r="N38" s="0" t="n">
        <f aca="false">IF($J38=0,0,($J38-K38)/$J38*100)</f>
        <v>79.7676819824471</v>
      </c>
      <c r="O38" s="0" t="n">
        <f aca="false">IF($J38=0,0,($J38-L38)/$J38*100)</f>
        <v>88.5699535363965</v>
      </c>
    </row>
    <row r="39" customFormat="false" ht="12.8" hidden="false" customHeight="false" outlineLevel="0" collapsed="false">
      <c r="A39" s="16" t="n">
        <v>46</v>
      </c>
      <c r="B39" s="0" t="n">
        <v>355.92</v>
      </c>
      <c r="C39" s="0" t="n">
        <v>0</v>
      </c>
      <c r="D39" s="0" t="n">
        <v>0</v>
      </c>
      <c r="F39" s="0" t="n">
        <f aca="false">IF($B39=0,0,($B39-C39)/$B39*100)</f>
        <v>100</v>
      </c>
      <c r="G39" s="0" t="n">
        <f aca="false">IF($B39=0,0,($B39-D39)/$B39*100)</f>
        <v>100</v>
      </c>
      <c r="I39" s="16" t="n">
        <v>94</v>
      </c>
      <c r="J39" s="0" t="n">
        <v>6018.5</v>
      </c>
      <c r="K39" s="0" t="n">
        <v>4101.3</v>
      </c>
      <c r="L39" s="0" t="n">
        <v>2806.9</v>
      </c>
      <c r="N39" s="0" t="n">
        <f aca="false">IF($J39=0,0,($J39-K39)/$J39*100)</f>
        <v>31.8551134003489</v>
      </c>
      <c r="O39" s="0" t="n">
        <f aca="false">IF($J39=0,0,($J39-L39)/$J39*100)</f>
        <v>53.362133421949</v>
      </c>
    </row>
    <row r="40" customFormat="false" ht="12.8" hidden="false" customHeight="false" outlineLevel="0" collapsed="false">
      <c r="A40" s="16" t="s">
        <v>32</v>
      </c>
      <c r="F40" s="27" t="n">
        <f aca="false">AVERAGE(F24:F39)</f>
        <v>66.851792954432</v>
      </c>
      <c r="G40" s="27" t="n">
        <f aca="false">AVERAGE(G24:G39)</f>
        <v>81.5709394588301</v>
      </c>
      <c r="I40" s="16" t="s">
        <v>32</v>
      </c>
      <c r="N40" s="27" t="n">
        <f aca="false">AVERAGE(N24:N39)</f>
        <v>60.027616193617</v>
      </c>
      <c r="O40" s="27" t="n">
        <f aca="false">AVERAGE(O24:O39)</f>
        <v>78.6668495461576</v>
      </c>
    </row>
    <row r="43" customFormat="false" ht="12.8" hidden="false" customHeight="false" outlineLevel="0" collapsed="false">
      <c r="A43" s="26" t="s">
        <v>35</v>
      </c>
      <c r="I43" s="26" t="s">
        <v>36</v>
      </c>
    </row>
    <row r="44" customFormat="false" ht="12.8" hidden="false" customHeight="false" outlineLevel="0" collapsed="false">
      <c r="A44" s="16" t="s">
        <v>26</v>
      </c>
      <c r="B44" s="16" t="s">
        <v>27</v>
      </c>
      <c r="C44" s="16" t="s">
        <v>28</v>
      </c>
      <c r="D44" s="16" t="s">
        <v>29</v>
      </c>
      <c r="E44" s="16"/>
      <c r="F44" s="16" t="s">
        <v>30</v>
      </c>
      <c r="G44" s="16" t="s">
        <v>31</v>
      </c>
      <c r="I44" s="16" t="s">
        <v>26</v>
      </c>
      <c r="J44" s="16" t="s">
        <v>27</v>
      </c>
      <c r="K44" s="16" t="s">
        <v>28</v>
      </c>
      <c r="L44" s="16" t="s">
        <v>29</v>
      </c>
      <c r="M44" s="16"/>
      <c r="N44" s="16" t="s">
        <v>30</v>
      </c>
      <c r="O44" s="16" t="s">
        <v>31</v>
      </c>
    </row>
    <row r="45" customFormat="false" ht="12.8" hidden="false" customHeight="false" outlineLevel="0" collapsed="false">
      <c r="A45" s="16" t="n">
        <v>2</v>
      </c>
      <c r="B45" s="0" t="n">
        <v>43851</v>
      </c>
      <c r="C45" s="0" t="n">
        <v>20871</v>
      </c>
      <c r="D45" s="0" t="n">
        <v>14668</v>
      </c>
      <c r="F45" s="0" t="n">
        <f aca="false">IF($B45=0,0,($B45-C45)/$B45*100)</f>
        <v>52.4047342135869</v>
      </c>
      <c r="G45" s="0" t="n">
        <f aca="false">IF($B45=0,0,($B45-D45)/$B45*100)</f>
        <v>66.5503637317279</v>
      </c>
      <c r="I45" s="16" t="n">
        <v>50</v>
      </c>
      <c r="J45" s="0" t="n">
        <v>28465</v>
      </c>
      <c r="K45" s="0" t="n">
        <v>12957</v>
      </c>
      <c r="L45" s="0" t="n">
        <v>8515.5</v>
      </c>
      <c r="N45" s="0" t="n">
        <f aca="false">IF($J45=0,0,($J45-K45)/$J45*100)</f>
        <v>54.480941507114</v>
      </c>
      <c r="O45" s="0" t="n">
        <f aca="false">IF($J45=0,0,($J45-L45)/$J45*100)</f>
        <v>70.0843140699104</v>
      </c>
    </row>
    <row r="46" customFormat="false" ht="12.8" hidden="false" customHeight="false" outlineLevel="0" collapsed="false">
      <c r="A46" s="16" t="n">
        <v>5</v>
      </c>
      <c r="B46" s="0" t="n">
        <v>6113.3</v>
      </c>
      <c r="C46" s="0" t="n">
        <v>4900.7</v>
      </c>
      <c r="D46" s="0" t="n">
        <v>3453</v>
      </c>
      <c r="F46" s="0" t="n">
        <f aca="false">IF($B46=0,0,($B46-C46)/$B46*100)</f>
        <v>19.8354407603095</v>
      </c>
      <c r="G46" s="0" t="n">
        <f aca="false">IF($B46=0,0,($B46-D46)/$B46*100)</f>
        <v>43.5165949650762</v>
      </c>
      <c r="I46" s="16" t="n">
        <v>53</v>
      </c>
      <c r="J46" s="0" t="n">
        <v>28682</v>
      </c>
      <c r="K46" s="0" t="n">
        <v>14491</v>
      </c>
      <c r="L46" s="0" t="n">
        <v>9582.7</v>
      </c>
      <c r="N46" s="0" t="n">
        <f aca="false">IF($J46=0,0,($J46-K46)/$J46*100)</f>
        <v>49.4770239174395</v>
      </c>
      <c r="O46" s="0" t="n">
        <f aca="false">IF($J46=0,0,($J46-L46)/$J46*100)</f>
        <v>66.5898472909839</v>
      </c>
    </row>
    <row r="47" customFormat="false" ht="12.8" hidden="false" customHeight="false" outlineLevel="0" collapsed="false">
      <c r="A47" s="16" t="n">
        <v>8</v>
      </c>
      <c r="B47" s="0" t="n">
        <v>19009</v>
      </c>
      <c r="C47" s="0" t="n">
        <v>3286.5</v>
      </c>
      <c r="D47" s="0" t="n">
        <v>703.67</v>
      </c>
      <c r="F47" s="0" t="n">
        <f aca="false">IF($B47=0,0,($B47-C47)/$B47*100)</f>
        <v>82.7108211899627</v>
      </c>
      <c r="G47" s="0" t="n">
        <f aca="false">IF($B47=0,0,($B47-D47)/$B47*100)</f>
        <v>96.2982271555579</v>
      </c>
      <c r="I47" s="16" t="n">
        <v>56</v>
      </c>
      <c r="J47" s="0" t="n">
        <v>119130</v>
      </c>
      <c r="K47" s="0" t="n">
        <v>55630</v>
      </c>
      <c r="L47" s="0" t="n">
        <v>32386</v>
      </c>
      <c r="N47" s="0" t="n">
        <f aca="false">IF($J47=0,0,($J47-K47)/$J47*100)</f>
        <v>53.3031142449425</v>
      </c>
      <c r="O47" s="0" t="n">
        <f aca="false">IF($J47=0,0,($J47-L47)/$J47*100)</f>
        <v>72.8145723159574</v>
      </c>
    </row>
    <row r="48" customFormat="false" ht="12.8" hidden="false" customHeight="false" outlineLevel="0" collapsed="false">
      <c r="A48" s="16" t="n">
        <v>11</v>
      </c>
      <c r="B48" s="0" t="n">
        <v>1577.8</v>
      </c>
      <c r="C48" s="0" t="n">
        <v>1240.2</v>
      </c>
      <c r="D48" s="0" t="n">
        <v>905.16</v>
      </c>
      <c r="F48" s="0" t="n">
        <f aca="false">IF($B48=0,0,($B48-C48)/$B48*100)</f>
        <v>21.3968817340601</v>
      </c>
      <c r="G48" s="0" t="n">
        <f aca="false">IF($B48=0,0,($B48-D48)/$B48*100)</f>
        <v>42.6315122322221</v>
      </c>
      <c r="I48" s="16" t="n">
        <v>59</v>
      </c>
      <c r="J48" s="0" t="n">
        <v>94964</v>
      </c>
      <c r="K48" s="0" t="n">
        <v>31901</v>
      </c>
      <c r="L48" s="0" t="n">
        <v>21007</v>
      </c>
      <c r="N48" s="0" t="n">
        <f aca="false">IF($J48=0,0,($J48-K48)/$J48*100)</f>
        <v>66.4072701234152</v>
      </c>
      <c r="O48" s="0" t="n">
        <f aca="false">IF($J48=0,0,($J48-L48)/$J48*100)</f>
        <v>77.8789857209048</v>
      </c>
    </row>
    <row r="49" customFormat="false" ht="12.8" hidden="false" customHeight="false" outlineLevel="0" collapsed="false">
      <c r="A49" s="16" t="n">
        <v>14</v>
      </c>
      <c r="B49" s="0" t="n">
        <v>190420</v>
      </c>
      <c r="C49" s="0" t="n">
        <v>37741</v>
      </c>
      <c r="D49" s="0" t="n">
        <v>6709.4</v>
      </c>
      <c r="F49" s="0" t="n">
        <f aca="false">IF($B49=0,0,($B49-C49)/$B49*100)</f>
        <v>80.1801281378006</v>
      </c>
      <c r="G49" s="0" t="n">
        <f aca="false">IF($B49=0,0,($B49-D49)/$B49*100)</f>
        <v>96.4765255750446</v>
      </c>
      <c r="I49" s="16" t="n">
        <v>62</v>
      </c>
      <c r="J49" s="0" t="n">
        <v>213870</v>
      </c>
      <c r="K49" s="0" t="n">
        <v>70100</v>
      </c>
      <c r="L49" s="0" t="n">
        <v>44586</v>
      </c>
      <c r="N49" s="0" t="n">
        <f aca="false">IF($J49=0,0,($J49-K49)/$J49*100)</f>
        <v>67.2230794407818</v>
      </c>
      <c r="O49" s="0" t="n">
        <f aca="false">IF($J49=0,0,($J49-L49)/$J49*100)</f>
        <v>79.1527563473138</v>
      </c>
    </row>
    <row r="50" customFormat="false" ht="12.8" hidden="false" customHeight="false" outlineLevel="0" collapsed="false">
      <c r="A50" s="16" t="n">
        <v>17</v>
      </c>
      <c r="B50" s="0" t="n">
        <v>16095</v>
      </c>
      <c r="C50" s="0" t="n">
        <v>9819.8</v>
      </c>
      <c r="D50" s="0" t="n">
        <v>4989.4</v>
      </c>
      <c r="F50" s="0" t="n">
        <f aca="false">IF($B50=0,0,($B50-C50)/$B50*100)</f>
        <v>38.9885057471264</v>
      </c>
      <c r="G50" s="0" t="n">
        <f aca="false">IF($B50=0,0,($B50-D50)/$B50*100)</f>
        <v>69.0003106554831</v>
      </c>
      <c r="I50" s="16" t="n">
        <v>65</v>
      </c>
      <c r="J50" s="0" t="n">
        <v>43490</v>
      </c>
      <c r="K50" s="0" t="n">
        <v>10116</v>
      </c>
      <c r="L50" s="0" t="n">
        <v>6121.7</v>
      </c>
      <c r="N50" s="0" t="n">
        <f aca="false">IF($J50=0,0,($J50-K50)/$J50*100)</f>
        <v>76.7394803403081</v>
      </c>
      <c r="O50" s="0" t="n">
        <f aca="false">IF($J50=0,0,($J50-L50)/$J50*100)</f>
        <v>85.9238905495516</v>
      </c>
    </row>
    <row r="51" customFormat="false" ht="12.8" hidden="false" customHeight="false" outlineLevel="0" collapsed="false">
      <c r="A51" s="16" t="n">
        <v>20</v>
      </c>
      <c r="B51" s="0" t="n">
        <v>429750</v>
      </c>
      <c r="C51" s="0" t="n">
        <v>96063</v>
      </c>
      <c r="D51" s="0" t="n">
        <v>60188</v>
      </c>
      <c r="F51" s="0" t="n">
        <f aca="false">IF($B51=0,0,($B51-C51)/$B51*100)</f>
        <v>77.6467713787086</v>
      </c>
      <c r="G51" s="0" t="n">
        <f aca="false">IF($B51=0,0,($B51-D51)/$B51*100)</f>
        <v>85.9946480511926</v>
      </c>
      <c r="I51" s="16" t="n">
        <v>68</v>
      </c>
      <c r="J51" s="0" t="n">
        <v>428530</v>
      </c>
      <c r="K51" s="0" t="n">
        <v>113470</v>
      </c>
      <c r="L51" s="0" t="n">
        <v>77134</v>
      </c>
      <c r="N51" s="0" t="n">
        <f aca="false">IF($J51=0,0,($J51-K51)/$J51*100)</f>
        <v>73.5211070403472</v>
      </c>
      <c r="O51" s="0" t="n">
        <f aca="false">IF($J51=0,0,($J51-L51)/$J51*100)</f>
        <v>82.0003266982475</v>
      </c>
    </row>
    <row r="52" customFormat="false" ht="12.8" hidden="false" customHeight="false" outlineLevel="0" collapsed="false">
      <c r="A52" s="16" t="n">
        <v>23</v>
      </c>
      <c r="B52" s="0" t="n">
        <v>3871.5</v>
      </c>
      <c r="C52" s="0" t="n">
        <v>15.669</v>
      </c>
      <c r="D52" s="0" t="n">
        <v>0</v>
      </c>
      <c r="F52" s="0" t="n">
        <f aca="false">IF($B52=0,0,($B52-C52)/$B52*100)</f>
        <v>99.5952731499419</v>
      </c>
      <c r="G52" s="0" t="n">
        <f aca="false">IF($B52=0,0,($B52-D52)/$B52*100)</f>
        <v>100</v>
      </c>
      <c r="I52" s="16" t="n">
        <v>71</v>
      </c>
      <c r="J52" s="0" t="n">
        <v>143130</v>
      </c>
      <c r="K52" s="0" t="n">
        <v>19073</v>
      </c>
      <c r="L52" s="0" t="n">
        <v>10792</v>
      </c>
      <c r="N52" s="0" t="n">
        <f aca="false">IF($J52=0,0,($J52-K52)/$J52*100)</f>
        <v>86.6743519877035</v>
      </c>
      <c r="O52" s="0" t="n">
        <f aca="false">IF($J52=0,0,($J52-L52)/$J52*100)</f>
        <v>92.4600013973311</v>
      </c>
    </row>
    <row r="53" customFormat="false" ht="12.8" hidden="false" customHeight="false" outlineLevel="0" collapsed="false">
      <c r="A53" s="16" t="n">
        <v>26</v>
      </c>
      <c r="B53" s="0" t="n">
        <v>27538</v>
      </c>
      <c r="C53" s="0" t="n">
        <v>9474.3</v>
      </c>
      <c r="D53" s="0" t="n">
        <v>4176.4</v>
      </c>
      <c r="F53" s="0" t="n">
        <f aca="false">IF($B53=0,0,($B53-C53)/$B53*100)</f>
        <v>65.5955407073862</v>
      </c>
      <c r="G53" s="0" t="n">
        <f aca="false">IF($B53=0,0,($B53-D53)/$B53*100)</f>
        <v>84.8340474980028</v>
      </c>
      <c r="I53" s="16" t="n">
        <v>74</v>
      </c>
      <c r="J53" s="0" t="n">
        <v>48529</v>
      </c>
      <c r="K53" s="0" t="n">
        <v>27980</v>
      </c>
      <c r="L53" s="0" t="n">
        <v>23144</v>
      </c>
      <c r="N53" s="0" t="n">
        <f aca="false">IF($J53=0,0,($J53-K53)/$J53*100)</f>
        <v>42.3437532197243</v>
      </c>
      <c r="O53" s="0" t="n">
        <f aca="false">IF($J53=0,0,($J53-L53)/$J53*100)</f>
        <v>52.3089286818191</v>
      </c>
    </row>
    <row r="54" customFormat="false" ht="12.8" hidden="false" customHeight="false" outlineLevel="0" collapsed="false">
      <c r="A54" s="16" t="n">
        <v>29</v>
      </c>
      <c r="B54" s="0" t="n">
        <v>10543</v>
      </c>
      <c r="C54" s="0" t="n">
        <v>8624.2</v>
      </c>
      <c r="D54" s="0" t="n">
        <v>6279.1</v>
      </c>
      <c r="F54" s="0" t="n">
        <f aca="false">IF($B54=0,0,($B54-C54)/$B54*100)</f>
        <v>18.1997533908755</v>
      </c>
      <c r="G54" s="0" t="n">
        <f aca="false">IF($B54=0,0,($B54-D54)/$B54*100)</f>
        <v>40.4429479275349</v>
      </c>
      <c r="I54" s="16" t="n">
        <v>77</v>
      </c>
      <c r="J54" s="0" t="n">
        <v>10634</v>
      </c>
      <c r="K54" s="0" t="n">
        <v>8396</v>
      </c>
      <c r="L54" s="0" t="n">
        <v>6954.3</v>
      </c>
      <c r="N54" s="0" t="n">
        <f aca="false">IF($J54=0,0,($J54-K54)/$J54*100)</f>
        <v>21.0457024637954</v>
      </c>
      <c r="O54" s="0" t="n">
        <f aca="false">IF($J54=0,0,($J54-L54)/$J54*100)</f>
        <v>34.6031596765093</v>
      </c>
    </row>
    <row r="55" customFormat="false" ht="12.8" hidden="false" customHeight="false" outlineLevel="0" collapsed="false">
      <c r="A55" s="16" t="n">
        <v>32</v>
      </c>
      <c r="B55" s="0" t="n">
        <v>66397</v>
      </c>
      <c r="C55" s="0" t="n">
        <v>13630</v>
      </c>
      <c r="D55" s="0" t="n">
        <v>1887.2</v>
      </c>
      <c r="F55" s="0" t="n">
        <f aca="false">IF($B55=0,0,($B55-C55)/$B55*100)</f>
        <v>79.4719640947633</v>
      </c>
      <c r="G55" s="0" t="n">
        <f aca="false">IF($B55=0,0,($B55-D55)/$B55*100)</f>
        <v>97.1577029082639</v>
      </c>
      <c r="I55" s="16" t="n">
        <v>80</v>
      </c>
      <c r="J55" s="0" t="n">
        <v>161490</v>
      </c>
      <c r="K55" s="0" t="n">
        <v>62109</v>
      </c>
      <c r="L55" s="0" t="n">
        <v>44381</v>
      </c>
      <c r="N55" s="0" t="n">
        <f aca="false">IF($J55=0,0,($J55-K55)/$J55*100)</f>
        <v>61.540033438603</v>
      </c>
      <c r="O55" s="0" t="n">
        <f aca="false">IF($J55=0,0,($J55-L55)/$J55*100)</f>
        <v>72.5178029599356</v>
      </c>
    </row>
    <row r="56" customFormat="false" ht="12.8" hidden="false" customHeight="false" outlineLevel="0" collapsed="false">
      <c r="A56" s="16" t="n">
        <v>35</v>
      </c>
      <c r="B56" s="0" t="n">
        <v>2439</v>
      </c>
      <c r="C56" s="0" t="n">
        <v>1837.7</v>
      </c>
      <c r="D56" s="0" t="n">
        <v>1141.8</v>
      </c>
      <c r="F56" s="0" t="n">
        <f aca="false">IF($B56=0,0,($B56-C56)/$B56*100)</f>
        <v>24.6535465354654</v>
      </c>
      <c r="G56" s="0" t="n">
        <f aca="false">IF($B56=0,0,($B56-D56)/$B56*100)</f>
        <v>53.1857318573186</v>
      </c>
      <c r="I56" s="16" t="n">
        <v>83</v>
      </c>
      <c r="J56" s="0" t="n">
        <v>21863</v>
      </c>
      <c r="K56" s="0" t="n">
        <v>10248</v>
      </c>
      <c r="L56" s="0" t="n">
        <v>6562.8</v>
      </c>
      <c r="N56" s="0" t="n">
        <f aca="false">IF($J56=0,0,($J56-K56)/$J56*100)</f>
        <v>53.126286419979</v>
      </c>
      <c r="O56" s="0" t="n">
        <f aca="false">IF($J56=0,0,($J56-L56)/$J56*100)</f>
        <v>69.9821616429584</v>
      </c>
    </row>
    <row r="57" customFormat="false" ht="12.8" hidden="false" customHeight="false" outlineLevel="0" collapsed="false">
      <c r="A57" s="16" t="n">
        <v>38</v>
      </c>
      <c r="B57" s="0" t="n">
        <v>210870</v>
      </c>
      <c r="C57" s="0" t="n">
        <v>38502</v>
      </c>
      <c r="D57" s="0" t="n">
        <v>14173</v>
      </c>
      <c r="F57" s="0" t="n">
        <f aca="false">IF($B57=0,0,($B57-C57)/$B57*100)</f>
        <v>81.741357234315</v>
      </c>
      <c r="G57" s="0" t="n">
        <f aca="false">IF($B57=0,0,($B57-D57)/$B57*100)</f>
        <v>93.2787973633044</v>
      </c>
      <c r="I57" s="16" t="n">
        <v>86</v>
      </c>
      <c r="J57" s="0" t="n">
        <v>258590</v>
      </c>
      <c r="K57" s="0" t="n">
        <v>72417</v>
      </c>
      <c r="L57" s="0" t="n">
        <v>47644</v>
      </c>
      <c r="N57" s="0" t="n">
        <f aca="false">IF($J57=0,0,($J57-K57)/$J57*100)</f>
        <v>71.9954367918326</v>
      </c>
      <c r="O57" s="0" t="n">
        <f aca="false">IF($J57=0,0,($J57-L57)/$J57*100)</f>
        <v>81.575466955412</v>
      </c>
    </row>
    <row r="58" customFormat="false" ht="12.8" hidden="false" customHeight="false" outlineLevel="0" collapsed="false">
      <c r="A58" s="16" t="n">
        <v>41</v>
      </c>
      <c r="B58" s="0" t="n">
        <v>3278.8</v>
      </c>
      <c r="C58" s="0" t="n">
        <v>1389.2</v>
      </c>
      <c r="D58" s="0" t="n">
        <v>1143.1</v>
      </c>
      <c r="F58" s="0" t="n">
        <f aca="false">IF($B58=0,0,($B58-C58)/$B58*100)</f>
        <v>57.6308405514213</v>
      </c>
      <c r="G58" s="0" t="n">
        <f aca="false">IF($B58=0,0,($B58-D58)/$B58*100)</f>
        <v>65.136635354398</v>
      </c>
      <c r="I58" s="16" t="n">
        <v>89</v>
      </c>
      <c r="J58" s="0" t="n">
        <v>7343.2</v>
      </c>
      <c r="K58" s="0" t="n">
        <v>1847.4</v>
      </c>
      <c r="L58" s="0" t="n">
        <v>1226.4</v>
      </c>
      <c r="N58" s="0" t="n">
        <f aca="false">IF($J58=0,0,($J58-K58)/$J58*100)</f>
        <v>74.8420307223009</v>
      </c>
      <c r="O58" s="0" t="n">
        <f aca="false">IF($J58=0,0,($J58-L58)/$J58*100)</f>
        <v>83.2988342956749</v>
      </c>
    </row>
    <row r="59" customFormat="false" ht="12.8" hidden="false" customHeight="false" outlineLevel="0" collapsed="false">
      <c r="A59" s="16" t="n">
        <v>44</v>
      </c>
      <c r="B59" s="0" t="n">
        <v>187370</v>
      </c>
      <c r="C59" s="0" t="n">
        <v>27632</v>
      </c>
      <c r="D59" s="0" t="n">
        <v>2224</v>
      </c>
      <c r="F59" s="0" t="n">
        <f aca="false">IF($B59=0,0,($B59-C59)/$B59*100)</f>
        <v>85.2527085445909</v>
      </c>
      <c r="G59" s="0" t="n">
        <f aca="false">IF($B59=0,0,($B59-D59)/$B59*100)</f>
        <v>98.8130437103058</v>
      </c>
      <c r="I59" s="16" t="n">
        <v>92</v>
      </c>
      <c r="J59" s="0" t="n">
        <v>625600</v>
      </c>
      <c r="K59" s="0" t="n">
        <v>251000</v>
      </c>
      <c r="L59" s="0" t="n">
        <v>179510</v>
      </c>
      <c r="N59" s="0" t="n">
        <f aca="false">IF($J59=0,0,($J59-K59)/$J59*100)</f>
        <v>59.8785166240409</v>
      </c>
      <c r="O59" s="0" t="n">
        <f aca="false">IF($J59=0,0,($J59-L59)/$J59*100)</f>
        <v>71.3059462915601</v>
      </c>
    </row>
    <row r="60" customFormat="false" ht="12.8" hidden="false" customHeight="false" outlineLevel="0" collapsed="false">
      <c r="A60" s="16" t="n">
        <v>47</v>
      </c>
      <c r="B60" s="0" t="n">
        <v>8784.5</v>
      </c>
      <c r="C60" s="0" t="n">
        <v>5921.2</v>
      </c>
      <c r="D60" s="0" t="n">
        <v>4239.9</v>
      </c>
      <c r="F60" s="0" t="n">
        <f aca="false">IF($B60=0,0,($B60-C60)/$B60*100)</f>
        <v>32.5949114918322</v>
      </c>
      <c r="G60" s="0" t="n">
        <f aca="false">IF($B60=0,0,($B60-D60)/$B60*100)</f>
        <v>51.7343047413057</v>
      </c>
      <c r="I60" s="16" t="n">
        <v>95</v>
      </c>
      <c r="J60" s="0" t="n">
        <v>163710</v>
      </c>
      <c r="K60" s="0" t="n">
        <v>30026</v>
      </c>
      <c r="L60" s="0" t="n">
        <v>10203</v>
      </c>
      <c r="N60" s="0" t="n">
        <f aca="false">IF($J60=0,0,($J60-K60)/$J60*100)</f>
        <v>81.6590312137316</v>
      </c>
      <c r="O60" s="0" t="n">
        <f aca="false">IF($J60=0,0,($J60-L60)/$J60*100)</f>
        <v>93.76763789628</v>
      </c>
    </row>
    <row r="61" customFormat="false" ht="12.8" hidden="false" customHeight="false" outlineLevel="0" collapsed="false">
      <c r="A61" s="16" t="s">
        <v>32</v>
      </c>
      <c r="F61" s="27" t="n">
        <f aca="false">AVERAGE(F45:F60)</f>
        <v>57.3686986788841</v>
      </c>
      <c r="G61" s="27" t="n">
        <f aca="false">AVERAGE(G45:G60)</f>
        <v>74.0657121079212</v>
      </c>
      <c r="I61" s="16" t="s">
        <v>32</v>
      </c>
      <c r="N61" s="27" t="n">
        <f aca="false">AVERAGE(N45:N60)</f>
        <v>62.1410724685037</v>
      </c>
      <c r="O61" s="27" t="n">
        <f aca="false">AVERAGE(O45:O60)</f>
        <v>74.1415395493969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402</TotalTime>
  <Application>LibreOffice/4.4.5.2$Linux_X86_64 LibreOffice_project/40m0$Build-2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language>es-ES</dc:language>
  <cp:lastModifiedBy>borjamon </cp:lastModifiedBy>
  <dcterms:modified xsi:type="dcterms:W3CDTF">2015-08-07T10:57:52Z</dcterms:modified>
  <cp:revision>32</cp:revision>
</cp:coreProperties>
</file>