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0" firstSheet="0" showHorizontalScroll="true" showSheetTabs="true" showVerticalScroll="true" tabRatio="763" windowHeight="8192" windowWidth="16384" xWindow="0" yWindow="0"/>
  </bookViews>
  <sheets>
    <sheet name="AS_W1_20" sheetId="1" state="visible" r:id="rId2"/>
    <sheet name="AS_W2_20" sheetId="2" state="visible" r:id="rId3"/>
    <sheet name="AS_W3_20" sheetId="3" state="visible" r:id="rId4"/>
    <sheet name="AS_W4_20" sheetId="4" state="visible" r:id="rId5"/>
    <sheet name="Summ_AS_80" sheetId="5" state="visible" r:id="rId6"/>
    <sheet name="SH_ABC1_16" sheetId="6" state="visible" r:id="rId7"/>
    <sheet name="SH_Ran1_16" sheetId="7" state="visible" r:id="rId8"/>
    <sheet name="SH_ABC2_16" sheetId="8" state="visible" r:id="rId9"/>
    <sheet name="SH_Ran2_16" sheetId="9" state="visible" r:id="rId10"/>
    <sheet name="Summ_SH_64" sheetId="10" state="visible" r:id="rId11"/>
    <sheet name="General_Summ" sheetId="11" state="visible" r:id="rId12"/>
  </sheets>
  <calcPr iterateCount="100" refMode="A1" iterate="false" iterateDelta="0.001"/>
</workbook>
</file>

<file path=xl/sharedStrings.xml><?xml version="1.0" encoding="utf-8"?>
<sst xmlns="http://schemas.openxmlformats.org/spreadsheetml/2006/main" count="2141" uniqueCount="49">
  <si>
    <t>Mejor valor</t>
  </si>
  <si>
    <t>50 pedidos</t>
  </si>
  <si>
    <t>VND</t>
  </si>
  <si>
    <t>ABHC+SS</t>
  </si>
  <si>
    <t>ABHC+LG</t>
  </si>
  <si>
    <t>MS-VNS</t>
  </si>
  <si>
    <t>Valor F.O.</t>
  </si>
  <si>
    <t>Tiempo (ms)</t>
  </si>
  <si>
    <t>Desv. (%)</t>
  </si>
  <si>
    <t>Media</t>
  </si>
  <si>
    <t>100 pedidos</t>
  </si>
  <si>
    <t>150 pedidos</t>
  </si>
  <si>
    <t>200 pedidos</t>
  </si>
  <si>
    <t>250 pedidos</t>
  </si>
  <si>
    <t>W1</t>
  </si>
  <si>
    <t>#Bests</t>
  </si>
  <si>
    <t>%Bests</t>
  </si>
  <si>
    <t>Nº instancias/almacén:</t>
  </si>
  <si>
    <t> VND</t>
  </si>
  <si>
    <t>W2</t>
  </si>
  <si>
    <t>W3</t>
  </si>
  <si>
    <t>W4</t>
  </si>
  <si>
    <t>Total</t>
  </si>
  <si>
    <t>N=40, C=30</t>
  </si>
  <si>
    <t>N=40, C=45</t>
  </si>
  <si>
    <t>N=40, C=60</t>
  </si>
  <si>
    <t>N=40, C=75</t>
  </si>
  <si>
    <t>N=60, C=30</t>
  </si>
  <si>
    <t>N=60, C=45</t>
  </si>
  <si>
    <t>N=60, C=60</t>
  </si>
  <si>
    <t>N=60, C=75</t>
  </si>
  <si>
    <t>N=80, C=30</t>
  </si>
  <si>
    <t>N=80, C=45</t>
  </si>
  <si>
    <t>N=80, C=60</t>
  </si>
  <si>
    <t>N=80, C=75</t>
  </si>
  <si>
    <t>N=100, C=30</t>
  </si>
  <si>
    <t>N=100, C=45</t>
  </si>
  <si>
    <t>N=100, C=60</t>
  </si>
  <si>
    <t>N=100, C=75</t>
  </si>
  <si>
    <t>ABC1</t>
  </si>
  <si>
    <t>Instances / warehouse</t>
  </si>
  <si>
    <t>ABC2</t>
  </si>
  <si>
    <t>Ran1</t>
  </si>
  <si>
    <t>Ran2</t>
  </si>
  <si>
    <t>AA instances:</t>
  </si>
  <si>
    <t>AA %1:</t>
  </si>
  <si>
    <t>SH instances:</t>
  </si>
  <si>
    <t>SH %1:</t>
  </si>
  <si>
    <t>Total:</t>
  </si>
</sst>
</file>

<file path=xl/styles.xml><?xml version="1.0" encoding="utf-8"?>
<styleSheet xmlns="http://schemas.openxmlformats.org/spreadsheetml/2006/main">
  <numFmts count="5">
    <numFmt formatCode="GENERAL" numFmtId="164"/>
    <numFmt formatCode="0.00" numFmtId="165"/>
    <numFmt formatCode="#,##0.00" numFmtId="166"/>
    <numFmt formatCode="#,##0" numFmtId="167"/>
    <numFmt formatCode="0.00%" numFmtId="168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FFFFFF"/>
      <name val="Calibri"/>
      <family val="2"/>
    </font>
    <font>
      <b val="true"/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0000FF"/>
        <bgColor rgb="FF0000FF"/>
      </patternFill>
    </fill>
  </fills>
  <borders count="4">
    <border diagonalDown="false" diagonalUp="false">
      <left/>
      <right/>
      <top/>
      <bottom/>
      <diagonal/>
    </border>
    <border diagonalDown="false" diagonalUp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false" applyBorder="true" applyFont="true" applyProtection="false" borderId="1" fillId="2" fontId="5" numFmtId="164"/>
    <xf applyAlignment="false" applyBorder="true" applyFont="true" applyProtection="false" borderId="0" fillId="2" fontId="5" numFmtId="164"/>
  </cellStyleXfs>
  <cellXfs count="11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true" borderId="1" fillId="3" fontId="4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2" fillId="2" fontId="4" numFmtId="164" xfId="20">
      <alignment horizontal="center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2" fontId="4" numFmtId="164" xfId="20">
      <alignment horizontal="center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6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7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2" fillId="2" fontId="4" numFmtId="168" xfId="20">
      <alignment horizontal="center" indent="0" shrinkToFit="false" textRotation="0" vertical="bottom" wrapText="false"/>
      <protection hidden="false" locked="true"/>
    </xf>
    <xf applyAlignment="true" applyBorder="false" applyFont="true" applyProtection="true" borderId="0" fillId="3" fontId="4" numFmtId="164" xfId="21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2" fillId="2" fontId="4" numFmtId="164" xfId="21">
      <alignment horizontal="center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_BuiltIn_Celda de comprobación" xfId="20"/>
    <cellStyle builtinId="54" customBuiltin="true" name="Excel Built-in Excel_BuiltIn_Celda de comprobación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3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R33" activeCellId="0" pane="topLeft" sqref="R33"/>
    </sheetView>
  </sheetViews>
  <sheetFormatPr defaultRowHeight="12.1"/>
  <cols>
    <col collapsed="false" hidden="false" max="1025" min="1" style="0" width="11.5204081632653"/>
  </cols>
  <sheetData>
    <row collapsed="false" customFormat="false" customHeight="false" hidden="false" ht="13.4" outlineLevel="0" r="1">
      <c r="A1" s="0" t="s">
        <v>0</v>
      </c>
      <c r="B1" s="1" t="s">
        <v>1</v>
      </c>
      <c r="C1" s="0" t="s">
        <v>2</v>
      </c>
      <c r="G1" s="1" t="s">
        <v>1</v>
      </c>
      <c r="H1" s="0" t="s">
        <v>3</v>
      </c>
      <c r="L1" s="1" t="s">
        <v>1</v>
      </c>
      <c r="M1" s="0" t="s">
        <v>4</v>
      </c>
      <c r="Q1" s="1" t="s">
        <v>1</v>
      </c>
      <c r="R1" s="0" t="s">
        <v>5</v>
      </c>
    </row>
    <row collapsed="false" customFormat="false" customHeight="false" hidden="false" ht="13.4" outlineLevel="0" r="2">
      <c r="C2" s="2" t="s">
        <v>6</v>
      </c>
      <c r="D2" s="2" t="s">
        <v>7</v>
      </c>
      <c r="E2" s="2" t="s">
        <v>8</v>
      </c>
      <c r="H2" s="2" t="s">
        <v>6</v>
      </c>
      <c r="I2" s="2" t="s">
        <v>7</v>
      </c>
      <c r="J2" s="2" t="s">
        <v>8</v>
      </c>
      <c r="M2" s="2" t="s">
        <v>6</v>
      </c>
      <c r="N2" s="2" t="s">
        <v>7</v>
      </c>
      <c r="O2" s="2" t="s">
        <v>8</v>
      </c>
      <c r="R2" s="2" t="s">
        <v>6</v>
      </c>
      <c r="S2" s="2" t="s">
        <v>7</v>
      </c>
      <c r="T2" s="2" t="s">
        <v>8</v>
      </c>
    </row>
    <row collapsed="false" customFormat="false" customHeight="false" hidden="false" ht="12.9" outlineLevel="0" r="3">
      <c r="A3" s="0" t="n">
        <f aca="false">MIN(C3,H3,M3,R3)</f>
        <v>3679.94431734085</v>
      </c>
      <c r="B3" s="2" t="n">
        <v>0</v>
      </c>
      <c r="C3" s="0" t="n">
        <v>3829.944433</v>
      </c>
      <c r="D3" s="0" t="n">
        <v>15.535</v>
      </c>
      <c r="E3" s="0" t="n">
        <f aca="false">(C3-$A3)/$A3*100</f>
        <v>4.07615177632745</v>
      </c>
      <c r="G3" s="2" t="n">
        <v>0</v>
      </c>
      <c r="H3" s="0" t="n">
        <v>4089.88877034187</v>
      </c>
      <c r="I3" s="0" t="n">
        <v>3423</v>
      </c>
      <c r="J3" s="0" t="n">
        <f aca="false">(H3-$A3)/$A3*100</f>
        <v>11.1399634790466</v>
      </c>
      <c r="L3" s="2" t="n">
        <v>0</v>
      </c>
      <c r="M3" s="0" t="n">
        <v>3723.9443218708</v>
      </c>
      <c r="N3" s="0" t="n">
        <v>3707</v>
      </c>
      <c r="O3" s="0" t="n">
        <f aca="false">(M3-$A3)/$A3*100</f>
        <v>1.19567038888634</v>
      </c>
      <c r="Q3" s="2" t="n">
        <v>0</v>
      </c>
      <c r="R3" s="0" t="n">
        <v>3679.94431734085</v>
      </c>
      <c r="S3" s="0" t="n">
        <v>7330</v>
      </c>
      <c r="T3" s="0" t="n">
        <f aca="false">(R3-$A3)/$A3*100</f>
        <v>0</v>
      </c>
    </row>
    <row collapsed="false" customFormat="false" customHeight="false" hidden="false" ht="12.9" outlineLevel="0" r="4">
      <c r="A4" s="0" t="n">
        <f aca="false">MIN(C4,H4,M4,R4)</f>
        <v>2733.16661453247</v>
      </c>
      <c r="B4" s="2" t="n">
        <v>30</v>
      </c>
      <c r="C4" s="0" t="n">
        <v>2846.777775</v>
      </c>
      <c r="D4" s="0" t="n">
        <v>15.699</v>
      </c>
      <c r="E4" s="0" t="n">
        <f aca="false">(C4-$A4)/$A4*100</f>
        <v>4.15675941098689</v>
      </c>
      <c r="G4" s="2" t="n">
        <v>30</v>
      </c>
      <c r="H4" s="0" t="n">
        <v>2838.44438266754</v>
      </c>
      <c r="I4" s="0" t="n">
        <v>1486</v>
      </c>
      <c r="J4" s="0" t="n">
        <f aca="false">(H4-$A4)/$A4*100</f>
        <v>3.85186060649577</v>
      </c>
      <c r="L4" s="2" t="n">
        <v>30</v>
      </c>
      <c r="M4" s="0" t="n">
        <v>2756.99995803833</v>
      </c>
      <c r="N4" s="0" t="n">
        <v>1082</v>
      </c>
      <c r="O4" s="0" t="n">
        <f aca="false">(M4-$A4)/$A4*100</f>
        <v>0.872004779333117</v>
      </c>
      <c r="Q4" s="2" t="n">
        <v>30</v>
      </c>
      <c r="R4" s="0" t="n">
        <v>2733.16661453247</v>
      </c>
      <c r="S4" s="0" t="n">
        <v>2663</v>
      </c>
      <c r="T4" s="0" t="n">
        <f aca="false">(R4-$A4)/$A4*100</f>
        <v>0</v>
      </c>
    </row>
    <row collapsed="false" customFormat="false" customHeight="false" hidden="false" ht="12.9" outlineLevel="0" r="5">
      <c r="A5" s="0" t="n">
        <f aca="false">MIN(C5,H5,M5,R5)</f>
        <v>3797.94428658485</v>
      </c>
      <c r="B5" s="2" t="n">
        <v>60</v>
      </c>
      <c r="C5" s="0" t="n">
        <v>3942.833318</v>
      </c>
      <c r="D5" s="0" t="n">
        <v>14.664</v>
      </c>
      <c r="E5" s="0" t="n">
        <f aca="false">(C5-$A5)/$A5*100</f>
        <v>3.81493303961643</v>
      </c>
      <c r="G5" s="2" t="n">
        <v>60</v>
      </c>
      <c r="H5" s="0" t="n">
        <v>4441.05545163155</v>
      </c>
      <c r="I5" s="0" t="n">
        <v>801</v>
      </c>
      <c r="J5" s="0" t="n">
        <f aca="false">(H5-$A5)/$A5*100</f>
        <v>16.933138469627</v>
      </c>
      <c r="L5" s="2" t="n">
        <v>60</v>
      </c>
      <c r="M5" s="0" t="n">
        <v>3809.05539321899</v>
      </c>
      <c r="N5" s="0" t="n">
        <v>1723</v>
      </c>
      <c r="O5" s="0" t="n">
        <f aca="false">(M5-$A5)/$A5*100</f>
        <v>0.292555809030343</v>
      </c>
      <c r="Q5" s="2" t="n">
        <v>60</v>
      </c>
      <c r="R5" s="0" t="n">
        <v>3797.94428658485</v>
      </c>
      <c r="S5" s="0" t="n">
        <v>5226</v>
      </c>
      <c r="T5" s="0" t="n">
        <f aca="false">(R5-$A5)/$A5*100</f>
        <v>0</v>
      </c>
    </row>
    <row collapsed="false" customFormat="false" customHeight="false" hidden="false" ht="12.9" outlineLevel="0" r="6">
      <c r="A6" s="0" t="n">
        <f aca="false">MIN(C6,H6,M6,R6)</f>
        <v>2587.27770638466</v>
      </c>
      <c r="B6" s="2" t="n">
        <v>90</v>
      </c>
      <c r="C6" s="0" t="n">
        <v>2601.888874</v>
      </c>
      <c r="D6" s="0" t="n">
        <v>18.961</v>
      </c>
      <c r="E6" s="0" t="n">
        <f aca="false">(C6-$A6)/$A6*100</f>
        <v>0.564731322783165</v>
      </c>
      <c r="G6" s="2" t="n">
        <v>90</v>
      </c>
      <c r="H6" s="0" t="n">
        <v>2687.99994397163</v>
      </c>
      <c r="I6" s="0" t="n">
        <v>1684</v>
      </c>
      <c r="J6" s="0" t="n">
        <f aca="false">(H6-$A6)/$A6*100</f>
        <v>3.89298131153127</v>
      </c>
      <c r="L6" s="2" t="n">
        <v>90</v>
      </c>
      <c r="M6" s="0" t="n">
        <v>2601.88881492615</v>
      </c>
      <c r="N6" s="0" t="n">
        <v>1327</v>
      </c>
      <c r="O6" s="0" t="n">
        <f aca="false">(M6-$A6)/$A6*100</f>
        <v>0.564729039539667</v>
      </c>
      <c r="Q6" s="2" t="n">
        <v>90</v>
      </c>
      <c r="R6" s="0" t="n">
        <v>2587.27770638466</v>
      </c>
      <c r="S6" s="0" t="n">
        <v>3599</v>
      </c>
      <c r="T6" s="0" t="n">
        <f aca="false">(R6-$A6)/$A6*100</f>
        <v>0</v>
      </c>
    </row>
    <row collapsed="false" customFormat="false" customHeight="false" hidden="false" ht="14.1" outlineLevel="0" r="7">
      <c r="B7" s="2" t="s">
        <v>9</v>
      </c>
      <c r="C7" s="3" t="n">
        <f aca="false">AVERAGE(C3:C6)</f>
        <v>3305.3611</v>
      </c>
      <c r="D7" s="3" t="n">
        <f aca="false">AVERAGE(D3:D6)</f>
        <v>16.21475</v>
      </c>
      <c r="E7" s="3" t="n">
        <f aca="false">AVERAGE(E3:E6)</f>
        <v>3.15314388742845</v>
      </c>
      <c r="F7" s="0" t="n">
        <f aca="false">COUNTIF(E3:E6,0)</f>
        <v>0</v>
      </c>
      <c r="G7" s="2" t="s">
        <v>9</v>
      </c>
      <c r="H7" s="3" t="n">
        <f aca="false">AVERAGE(H3:H6)</f>
        <v>3514.34713715315</v>
      </c>
      <c r="I7" s="3" t="n">
        <f aca="false">AVERAGE(I3:I6)</f>
        <v>1848.5</v>
      </c>
      <c r="J7" s="3" t="n">
        <f aca="false">AVERAGE(J3:J6)</f>
        <v>8.95448596667512</v>
      </c>
      <c r="K7" s="0" t="n">
        <f aca="false">COUNTIF(J3:J6,0)</f>
        <v>0</v>
      </c>
      <c r="L7" s="2" t="s">
        <v>9</v>
      </c>
      <c r="M7" s="3" t="n">
        <f aca="false">AVERAGE(M3:M6)</f>
        <v>3222.97212201357</v>
      </c>
      <c r="N7" s="3" t="n">
        <f aca="false">AVERAGE(N3:N6)</f>
        <v>1959.75</v>
      </c>
      <c r="O7" s="3" t="n">
        <f aca="false">AVERAGE(O3:O6)</f>
        <v>0.73124000419734</v>
      </c>
      <c r="P7" s="0" t="n">
        <f aca="false">COUNTIF(O3:O6,0)</f>
        <v>0</v>
      </c>
      <c r="Q7" s="2" t="s">
        <v>9</v>
      </c>
      <c r="R7" s="3" t="n">
        <f aca="false">AVERAGE(R3:R6)</f>
        <v>3199.58323121071</v>
      </c>
      <c r="S7" s="3" t="n">
        <f aca="false">AVERAGE(S3:S6)</f>
        <v>4704.5</v>
      </c>
      <c r="T7" s="3" t="n">
        <f aca="false">AVERAGE(T3:T6)</f>
        <v>0</v>
      </c>
      <c r="U7" s="0" t="n">
        <f aca="false">COUNTIF(T3:T6,0)</f>
        <v>4</v>
      </c>
    </row>
    <row collapsed="false" customFormat="false" customHeight="false" hidden="false" ht="13.4" outlineLevel="0" r="9">
      <c r="B9" s="1" t="s">
        <v>10</v>
      </c>
      <c r="C9" s="0" t="s">
        <v>2</v>
      </c>
      <c r="G9" s="1" t="s">
        <v>10</v>
      </c>
      <c r="H9" s="0" t="s">
        <v>3</v>
      </c>
      <c r="L9" s="1" t="s">
        <v>10</v>
      </c>
      <c r="M9" s="0" t="s">
        <v>4</v>
      </c>
      <c r="Q9" s="1" t="s">
        <v>10</v>
      </c>
      <c r="R9" s="0" t="s">
        <v>5</v>
      </c>
    </row>
    <row collapsed="false" customFormat="false" customHeight="false" hidden="false" ht="13.4" outlineLevel="0" r="10">
      <c r="C10" s="2" t="s">
        <v>6</v>
      </c>
      <c r="D10" s="2" t="s">
        <v>7</v>
      </c>
      <c r="E10" s="2" t="s">
        <v>8</v>
      </c>
      <c r="H10" s="2" t="s">
        <v>6</v>
      </c>
      <c r="I10" s="2" t="s">
        <v>7</v>
      </c>
      <c r="J10" s="2" t="s">
        <v>8</v>
      </c>
      <c r="M10" s="2" t="s">
        <v>6</v>
      </c>
      <c r="N10" s="2" t="s">
        <v>7</v>
      </c>
      <c r="O10" s="2" t="s">
        <v>8</v>
      </c>
      <c r="R10" s="2" t="s">
        <v>6</v>
      </c>
      <c r="S10" s="2" t="s">
        <v>7</v>
      </c>
      <c r="T10" s="2" t="s">
        <v>8</v>
      </c>
    </row>
    <row collapsed="false" customFormat="false" customHeight="false" hidden="false" ht="12.9" outlineLevel="0" r="11">
      <c r="A11" s="0" t="n">
        <f aca="false">MIN(C11,H11,M11,R11)</f>
        <v>7877.33305311203</v>
      </c>
      <c r="B11" s="2" t="n">
        <v>0</v>
      </c>
      <c r="C11" s="0" t="n">
        <v>8101.333291</v>
      </c>
      <c r="D11" s="0" t="n">
        <v>136.121</v>
      </c>
      <c r="E11" s="0" t="n">
        <f aca="false">(C11-$A11)/$A11*100</f>
        <v>2.84360501679532</v>
      </c>
      <c r="G11" s="2" t="n">
        <v>0</v>
      </c>
      <c r="H11" s="0" t="n">
        <v>8541.05535697937</v>
      </c>
      <c r="I11" s="0" t="n">
        <v>17516</v>
      </c>
      <c r="J11" s="0" t="n">
        <f aca="false">(H11-$A11)/$A11*100</f>
        <v>8.425723520794</v>
      </c>
      <c r="L11" s="2" t="n">
        <v>0</v>
      </c>
      <c r="M11" s="0" t="n">
        <v>7877.33305311203</v>
      </c>
      <c r="N11" s="0" t="n">
        <v>42681</v>
      </c>
      <c r="O11" s="0" t="n">
        <f aca="false">(M11-$A11)/$A11*100</f>
        <v>0</v>
      </c>
      <c r="Q11" s="2" t="n">
        <v>0</v>
      </c>
      <c r="R11" s="0" t="n">
        <v>7885.22200226784</v>
      </c>
      <c r="S11" s="0" t="n">
        <v>27203</v>
      </c>
      <c r="T11" s="0" t="n">
        <f aca="false">(R11-$A11)/$A11*100</f>
        <v>0.100147462378699</v>
      </c>
    </row>
    <row collapsed="false" customFormat="false" customHeight="false" hidden="false" ht="12.9" outlineLevel="0" r="12">
      <c r="A12" s="0" t="n">
        <f aca="false">MIN(C12,H12,M12,R12)</f>
        <v>5518.27763462067</v>
      </c>
      <c r="B12" s="2" t="n">
        <v>30</v>
      </c>
      <c r="C12" s="0" t="n">
        <v>5640.22221</v>
      </c>
      <c r="D12" s="0" t="n">
        <v>87.032</v>
      </c>
      <c r="E12" s="0" t="n">
        <f aca="false">(C12-$A12)/$A12*100</f>
        <v>2.20983037559168</v>
      </c>
      <c r="G12" s="2" t="n">
        <v>30</v>
      </c>
      <c r="H12" s="0" t="n">
        <v>5883.33318996429</v>
      </c>
      <c r="I12" s="0" t="n">
        <v>33218</v>
      </c>
      <c r="J12" s="0" t="n">
        <f aca="false">(H12-$A12)/$A12*100</f>
        <v>6.61538942972582</v>
      </c>
      <c r="L12" s="2" t="n">
        <v>30</v>
      </c>
      <c r="M12" s="0" t="n">
        <v>5518.27763462067</v>
      </c>
      <c r="N12" s="0" t="n">
        <v>26880</v>
      </c>
      <c r="O12" s="0" t="n">
        <f aca="false">(M12-$A12)/$A12*100</f>
        <v>0</v>
      </c>
      <c r="Q12" s="2" t="n">
        <v>30</v>
      </c>
      <c r="R12" s="0" t="n">
        <v>5526.61096382141</v>
      </c>
      <c r="S12" s="0" t="n">
        <v>20473</v>
      </c>
      <c r="T12" s="0" t="n">
        <f aca="false">(R12-$A12)/$A12*100</f>
        <v>0.15101322826634</v>
      </c>
    </row>
    <row collapsed="false" customFormat="false" customHeight="false" hidden="false" ht="12.9" outlineLevel="0" r="13">
      <c r="A13" s="0" t="n">
        <f aca="false">MIN(C13,H13,M13,R13)</f>
        <v>7950.27745246887</v>
      </c>
      <c r="B13" s="2" t="n">
        <v>60</v>
      </c>
      <c r="C13" s="0" t="n">
        <v>7996.777743</v>
      </c>
      <c r="D13" s="0" t="n">
        <v>103.628</v>
      </c>
      <c r="E13" s="0" t="n">
        <f aca="false">(C13-$A13)/$A13*100</f>
        <v>0.584888902420497</v>
      </c>
      <c r="G13" s="2" t="n">
        <v>60</v>
      </c>
      <c r="H13" s="0" t="n">
        <v>9039.99977779388</v>
      </c>
      <c r="I13" s="0" t="n">
        <v>49691</v>
      </c>
      <c r="J13" s="0" t="n">
        <f aca="false">(H13-$A13)/$A13*100</f>
        <v>13.7067207005035</v>
      </c>
      <c r="L13" s="2" t="n">
        <v>60</v>
      </c>
      <c r="M13" s="0" t="n">
        <v>8012.27743053436</v>
      </c>
      <c r="N13" s="0" t="n">
        <v>41738</v>
      </c>
      <c r="O13" s="0" t="n">
        <f aca="false">(M13-$A13)/$A13*100</f>
        <v>0.779846721528397</v>
      </c>
      <c r="Q13" s="2" t="n">
        <v>60</v>
      </c>
      <c r="R13" s="0" t="n">
        <v>7950.27745246887</v>
      </c>
      <c r="S13" s="0" t="n">
        <v>23077</v>
      </c>
      <c r="T13" s="0" t="n">
        <f aca="false">(R13-$A13)/$A13*100</f>
        <v>0</v>
      </c>
    </row>
    <row collapsed="false" customFormat="false" customHeight="false" hidden="false" ht="12.9" outlineLevel="0" r="14">
      <c r="A14" s="0" t="n">
        <f aca="false">MIN(C14,H14,M14,R14)</f>
        <v>5182.11098027229</v>
      </c>
      <c r="B14" s="2" t="n">
        <v>90</v>
      </c>
      <c r="C14" s="0" t="n">
        <v>5331.388863</v>
      </c>
      <c r="D14" s="0" t="n">
        <v>165.262</v>
      </c>
      <c r="E14" s="0" t="n">
        <f aca="false">(C14-$A14)/$A14*100</f>
        <v>2.88063847524674</v>
      </c>
      <c r="G14" s="2" t="n">
        <v>90</v>
      </c>
      <c r="H14" s="0" t="n">
        <v>5182.11098027229</v>
      </c>
      <c r="I14" s="0" t="n">
        <v>26521</v>
      </c>
      <c r="J14" s="0" t="n">
        <f aca="false">(H14-$A14)/$A14*100</f>
        <v>0</v>
      </c>
      <c r="L14" s="2" t="n">
        <v>90</v>
      </c>
      <c r="M14" s="0" t="n">
        <v>5209.88876581192</v>
      </c>
      <c r="N14" s="0" t="n">
        <v>36837</v>
      </c>
      <c r="O14" s="0" t="n">
        <f aca="false">(M14-$A14)/$A14*100</f>
        <v>0.53603223947493</v>
      </c>
      <c r="Q14" s="2" t="n">
        <v>90</v>
      </c>
      <c r="R14" s="0" t="n">
        <v>5233.2776453495</v>
      </c>
      <c r="S14" s="0" t="n">
        <v>19558</v>
      </c>
      <c r="T14" s="0" t="n">
        <f aca="false">(R14-$A14)/$A14*100</f>
        <v>0.987371078542995</v>
      </c>
    </row>
    <row collapsed="false" customFormat="false" customHeight="false" hidden="false" ht="14.1" outlineLevel="0" r="15">
      <c r="B15" s="2" t="s">
        <v>9</v>
      </c>
      <c r="C15" s="3" t="n">
        <f aca="false">AVERAGE(C11:C14)</f>
        <v>6767.43052675</v>
      </c>
      <c r="D15" s="3" t="n">
        <f aca="false">AVERAGE(D11:D14)</f>
        <v>123.01075</v>
      </c>
      <c r="E15" s="3" t="n">
        <f aca="false">AVERAGE(E11:E14)</f>
        <v>2.12974069251356</v>
      </c>
      <c r="F15" s="0" t="n">
        <f aca="false">COUNTIF(E11:E14,0)</f>
        <v>0</v>
      </c>
      <c r="G15" s="2" t="s">
        <v>9</v>
      </c>
      <c r="H15" s="3" t="n">
        <f aca="false">AVERAGE(H11:H14)</f>
        <v>7161.62482625246</v>
      </c>
      <c r="I15" s="3" t="n">
        <f aca="false">AVERAGE(I11:I14)</f>
        <v>31736.5</v>
      </c>
      <c r="J15" s="3" t="n">
        <f aca="false">AVERAGE(J11:J14)</f>
        <v>7.18695841275581</v>
      </c>
      <c r="K15" s="0" t="n">
        <f aca="false">COUNTIF(J11:J14,0)</f>
        <v>1</v>
      </c>
      <c r="L15" s="2" t="s">
        <v>9</v>
      </c>
      <c r="M15" s="3" t="n">
        <f aca="false">AVERAGE(M11:M14)</f>
        <v>6654.44422101974</v>
      </c>
      <c r="N15" s="3" t="n">
        <f aca="false">AVERAGE(N11:N14)</f>
        <v>37034</v>
      </c>
      <c r="O15" s="3" t="n">
        <f aca="false">AVERAGE(O11:O14)</f>
        <v>0.328969740250826</v>
      </c>
      <c r="P15" s="0" t="n">
        <f aca="false">COUNTIF(O11:O14,0)</f>
        <v>2</v>
      </c>
      <c r="Q15" s="2" t="s">
        <v>9</v>
      </c>
      <c r="R15" s="3" t="n">
        <f aca="false">AVERAGE(R11:R14)</f>
        <v>6648.84701597691</v>
      </c>
      <c r="S15" s="3" t="n">
        <f aca="false">AVERAGE(S11:S14)</f>
        <v>22577.75</v>
      </c>
      <c r="T15" s="3" t="n">
        <f aca="false">AVERAGE(T11:T14)</f>
        <v>0.309632942297017</v>
      </c>
      <c r="U15" s="0" t="n">
        <f aca="false">COUNTIF(T11:T14,0)</f>
        <v>1</v>
      </c>
    </row>
    <row collapsed="false" customFormat="false" customHeight="false" hidden="false" ht="13.4" outlineLevel="0" r="17">
      <c r="B17" s="1" t="s">
        <v>11</v>
      </c>
      <c r="C17" s="0" t="s">
        <v>2</v>
      </c>
      <c r="G17" s="1" t="s">
        <v>11</v>
      </c>
      <c r="H17" s="0" t="s">
        <v>3</v>
      </c>
      <c r="L17" s="1" t="s">
        <v>11</v>
      </c>
      <c r="M17" s="0" t="s">
        <v>4</v>
      </c>
      <c r="Q17" s="1" t="s">
        <v>11</v>
      </c>
      <c r="R17" s="0" t="s">
        <v>5</v>
      </c>
    </row>
    <row collapsed="false" customFormat="false" customHeight="false" hidden="false" ht="13.4" outlineLevel="0" r="18">
      <c r="C18" s="2" t="s">
        <v>6</v>
      </c>
      <c r="D18" s="2" t="s">
        <v>7</v>
      </c>
      <c r="E18" s="2" t="s">
        <v>8</v>
      </c>
      <c r="H18" s="2" t="s">
        <v>6</v>
      </c>
      <c r="I18" s="2" t="s">
        <v>7</v>
      </c>
      <c r="J18" s="2" t="s">
        <v>8</v>
      </c>
      <c r="M18" s="2" t="s">
        <v>6</v>
      </c>
      <c r="N18" s="2" t="s">
        <v>7</v>
      </c>
      <c r="O18" s="2" t="s">
        <v>8</v>
      </c>
      <c r="R18" s="2" t="s">
        <v>6</v>
      </c>
      <c r="S18" s="2" t="s">
        <v>7</v>
      </c>
      <c r="T18" s="2" t="s">
        <v>8</v>
      </c>
    </row>
    <row collapsed="false" customFormat="false" customHeight="false" hidden="false" ht="12.9" outlineLevel="0" r="19">
      <c r="A19" s="0" t="n">
        <f aca="false">MIN(C19,H19,M19,R19)</f>
        <v>10757.1663410664</v>
      </c>
      <c r="B19" s="2" t="n">
        <v>0</v>
      </c>
      <c r="C19" s="0" t="n">
        <v>10862.166629</v>
      </c>
      <c r="D19" s="0" t="n">
        <v>632.916</v>
      </c>
      <c r="E19" s="0" t="n">
        <f aca="false">(C19-$A19)/$A19*100</f>
        <v>0.976096163287457</v>
      </c>
      <c r="G19" s="2" t="n">
        <v>0</v>
      </c>
      <c r="H19" s="0" t="n">
        <v>11354.221909523</v>
      </c>
      <c r="I19" s="0" t="n">
        <v>149190</v>
      </c>
      <c r="J19" s="0" t="n">
        <f aca="false">(H19-$A19)/$A19*100</f>
        <v>5.55030525257649</v>
      </c>
      <c r="L19" s="2" t="n">
        <v>0</v>
      </c>
      <c r="M19" s="0" t="n">
        <v>10880.7218353748</v>
      </c>
      <c r="N19" s="0" t="n">
        <v>313973</v>
      </c>
      <c r="O19" s="0" t="n">
        <f aca="false">(M19-$A19)/$A19*100</f>
        <v>1.14858774505248</v>
      </c>
      <c r="Q19" s="2" t="n">
        <v>0</v>
      </c>
      <c r="R19" s="0" t="n">
        <v>10757.1663410664</v>
      </c>
      <c r="S19" s="0" t="n">
        <v>82362</v>
      </c>
      <c r="T19" s="0" t="n">
        <f aca="false">(R19-$A19)/$A19*100</f>
        <v>0</v>
      </c>
    </row>
    <row collapsed="false" customFormat="false" customHeight="false" hidden="false" ht="12.9" outlineLevel="0" r="20">
      <c r="A20" s="0" t="n">
        <f aca="false">MIN(C20,H20,M20,R20)</f>
        <v>7695.99983310699</v>
      </c>
      <c r="B20" s="2" t="n">
        <v>30</v>
      </c>
      <c r="C20" s="0" t="n">
        <v>7826.277763</v>
      </c>
      <c r="D20" s="0" t="n">
        <v>273.425</v>
      </c>
      <c r="E20" s="0" t="n">
        <f aca="false">(C20-$A20)/$A20*100</f>
        <v>1.69280058105738</v>
      </c>
      <c r="G20" s="2" t="n">
        <v>30</v>
      </c>
      <c r="H20" s="0" t="n">
        <v>7909.16648769379</v>
      </c>
      <c r="I20" s="0" t="n">
        <v>227599</v>
      </c>
      <c r="J20" s="0" t="n">
        <f aca="false">(H20-$A20)/$A20*100</f>
        <v>2.76983704794003</v>
      </c>
      <c r="L20" s="2" t="n">
        <v>30</v>
      </c>
      <c r="M20" s="0" t="n">
        <v>7747.61093807221</v>
      </c>
      <c r="N20" s="0" t="n">
        <v>157457</v>
      </c>
      <c r="O20" s="0" t="n">
        <f aca="false">(M20-$A20)/$A20*100</f>
        <v>0.670622480307199</v>
      </c>
      <c r="Q20" s="2" t="n">
        <v>30</v>
      </c>
      <c r="R20" s="0" t="n">
        <v>7695.99983310699</v>
      </c>
      <c r="S20" s="0" t="n">
        <v>68407</v>
      </c>
      <c r="T20" s="0" t="n">
        <f aca="false">(R20-$A20)/$A20*100</f>
        <v>0</v>
      </c>
    </row>
    <row collapsed="false" customFormat="false" customHeight="false" hidden="false" ht="12.9" outlineLevel="0" r="21">
      <c r="A21" s="0" t="n">
        <f aca="false">MIN(C21,H21,M21,R21)</f>
        <v>11498.6107006073</v>
      </c>
      <c r="B21" s="2" t="n">
        <v>60</v>
      </c>
      <c r="C21" s="0" t="n">
        <v>11876.999946</v>
      </c>
      <c r="D21" s="0" t="n">
        <v>468.908</v>
      </c>
      <c r="E21" s="0" t="n">
        <f aca="false">(C21-$A21)/$A21*100</f>
        <v>3.29073881397442</v>
      </c>
      <c r="G21" s="2" t="n">
        <v>60</v>
      </c>
      <c r="H21" s="0" t="n">
        <v>12985.555213213</v>
      </c>
      <c r="I21" s="0" t="n">
        <v>172961</v>
      </c>
      <c r="J21" s="0" t="n">
        <f aca="false">(H21-$A21)/$A21*100</f>
        <v>12.9315145222472</v>
      </c>
      <c r="L21" s="2" t="n">
        <v>60</v>
      </c>
      <c r="M21" s="0" t="n">
        <v>11606.9439992905</v>
      </c>
      <c r="N21" s="0" t="n">
        <v>218617</v>
      </c>
      <c r="O21" s="0" t="n">
        <f aca="false">(M21-$A21)/$A21*100</f>
        <v>0.94214250315892</v>
      </c>
      <c r="Q21" s="2" t="n">
        <v>60</v>
      </c>
      <c r="R21" s="0" t="n">
        <v>11498.6107006073</v>
      </c>
      <c r="S21" s="0" t="n">
        <v>72318</v>
      </c>
      <c r="T21" s="0" t="n">
        <f aca="false">(R21-$A21)/$A21*100</f>
        <v>0</v>
      </c>
    </row>
    <row collapsed="false" customFormat="false" customHeight="false" hidden="false" ht="12.9" outlineLevel="0" r="22">
      <c r="A22" s="0" t="n">
        <f aca="false">MIN(C22,H22,M22,R22)</f>
        <v>7146.38871479034</v>
      </c>
      <c r="B22" s="2" t="n">
        <v>90</v>
      </c>
      <c r="C22" s="0" t="n">
        <v>7405.611078</v>
      </c>
      <c r="D22" s="0" t="n">
        <v>413.561</v>
      </c>
      <c r="E22" s="0" t="n">
        <f aca="false">(C22-$A22)/$A22*100</f>
        <v>3.62731966529007</v>
      </c>
      <c r="G22" s="2" t="n">
        <v>90</v>
      </c>
      <c r="H22" s="0" t="n">
        <v>7233.22207355499</v>
      </c>
      <c r="I22" s="0" t="n">
        <v>256703</v>
      </c>
      <c r="J22" s="0" t="n">
        <f aca="false">(H22-$A22)/$A22*100</f>
        <v>1.21506626955427</v>
      </c>
      <c r="L22" s="2" t="n">
        <v>90</v>
      </c>
      <c r="M22" s="0" t="n">
        <v>7178.11093902588</v>
      </c>
      <c r="N22" s="0" t="n">
        <v>212083</v>
      </c>
      <c r="O22" s="0" t="n">
        <f aca="false">(M22-$A22)/$A22*100</f>
        <v>0.443891670346549</v>
      </c>
      <c r="Q22" s="2" t="n">
        <v>90</v>
      </c>
      <c r="R22" s="0" t="n">
        <v>7146.38871479034</v>
      </c>
      <c r="S22" s="0" t="n">
        <v>67162</v>
      </c>
      <c r="T22" s="0" t="n">
        <f aca="false">(R22-$A22)/$A22*100</f>
        <v>0</v>
      </c>
    </row>
    <row collapsed="false" customFormat="false" customHeight="false" hidden="false" ht="14.1" outlineLevel="0" r="23">
      <c r="B23" s="2" t="s">
        <v>9</v>
      </c>
      <c r="C23" s="3" t="n">
        <f aca="false">AVERAGE(C19:C22)</f>
        <v>9492.763854</v>
      </c>
      <c r="D23" s="3" t="n">
        <f aca="false">AVERAGE(D19:D22)</f>
        <v>447.2025</v>
      </c>
      <c r="E23" s="3" t="n">
        <f aca="false">AVERAGE(E19:E22)</f>
        <v>2.39673880590239</v>
      </c>
      <c r="F23" s="0" t="n">
        <f aca="false">COUNTIF(E19:E22,0)</f>
        <v>0</v>
      </c>
      <c r="G23" s="2" t="s">
        <v>9</v>
      </c>
      <c r="H23" s="3" t="n">
        <f aca="false">AVERAGE(H19:H22)</f>
        <v>9870.54142099619</v>
      </c>
      <c r="I23" s="3" t="n">
        <f aca="false">AVERAGE(I19:I22)</f>
        <v>201613.25</v>
      </c>
      <c r="J23" s="3" t="n">
        <f aca="false">AVERAGE(J19:J22)</f>
        <v>5.61668077307956</v>
      </c>
      <c r="K23" s="0" t="n">
        <f aca="false">COUNTIF(J19:J22,0)</f>
        <v>0</v>
      </c>
      <c r="L23" s="2" t="s">
        <v>9</v>
      </c>
      <c r="M23" s="3" t="n">
        <f aca="false">AVERAGE(M19:M22)</f>
        <v>9353.34692794085</v>
      </c>
      <c r="N23" s="3" t="n">
        <f aca="false">AVERAGE(N19:N22)</f>
        <v>225532.5</v>
      </c>
      <c r="O23" s="3" t="n">
        <f aca="false">AVERAGE(O19:O22)</f>
        <v>0.80131109971635</v>
      </c>
      <c r="P23" s="0" t="n">
        <f aca="false">COUNTIF(O19:O22,0)</f>
        <v>0</v>
      </c>
      <c r="Q23" s="2" t="s">
        <v>9</v>
      </c>
      <c r="R23" s="3" t="n">
        <f aca="false">AVERAGE(R19:R22)</f>
        <v>9274.54139739275</v>
      </c>
      <c r="S23" s="3" t="n">
        <f aca="false">AVERAGE(S19:S22)</f>
        <v>72562.25</v>
      </c>
      <c r="T23" s="3" t="n">
        <f aca="false">AVERAGE(T19:T22)</f>
        <v>0</v>
      </c>
      <c r="U23" s="0" t="n">
        <f aca="false">COUNTIF(T19:T22,0)</f>
        <v>4</v>
      </c>
    </row>
    <row collapsed="false" customFormat="false" customHeight="false" hidden="false" ht="13.4" outlineLevel="0" r="25">
      <c r="B25" s="1" t="s">
        <v>12</v>
      </c>
      <c r="C25" s="0" t="s">
        <v>2</v>
      </c>
      <c r="G25" s="1" t="s">
        <v>12</v>
      </c>
      <c r="H25" s="0" t="s">
        <v>3</v>
      </c>
      <c r="L25" s="1" t="s">
        <v>12</v>
      </c>
      <c r="M25" s="0" t="s">
        <v>4</v>
      </c>
      <c r="Q25" s="1" t="s">
        <v>12</v>
      </c>
      <c r="R25" s="0" t="s">
        <v>5</v>
      </c>
    </row>
    <row collapsed="false" customFormat="false" customHeight="false" hidden="false" ht="13.4" outlineLevel="0" r="26">
      <c r="C26" s="2" t="s">
        <v>6</v>
      </c>
      <c r="D26" s="2" t="s">
        <v>7</v>
      </c>
      <c r="E26" s="2" t="s">
        <v>8</v>
      </c>
      <c r="H26" s="2" t="s">
        <v>6</v>
      </c>
      <c r="I26" s="2" t="s">
        <v>7</v>
      </c>
      <c r="J26" s="2" t="s">
        <v>8</v>
      </c>
      <c r="M26" s="2" t="s">
        <v>6</v>
      </c>
      <c r="N26" s="2" t="s">
        <v>7</v>
      </c>
      <c r="O26" s="2" t="s">
        <v>8</v>
      </c>
      <c r="R26" s="2" t="s">
        <v>6</v>
      </c>
      <c r="S26" s="2" t="s">
        <v>7</v>
      </c>
      <c r="T26" s="2" t="s">
        <v>8</v>
      </c>
    </row>
    <row collapsed="false" customFormat="false" customHeight="false" hidden="false" ht="12.9" outlineLevel="0" r="27">
      <c r="A27" s="0" t="n">
        <f aca="false">MIN(C27,H27,M27,R27)</f>
        <v>15813.4994568825</v>
      </c>
      <c r="B27" s="2" t="n">
        <v>0</v>
      </c>
      <c r="C27" s="0" t="n">
        <v>16023.611058</v>
      </c>
      <c r="D27" s="0" t="n">
        <v>1102.057</v>
      </c>
      <c r="E27" s="0" t="n">
        <f aca="false">(C27-$A27)/$A27*100</f>
        <v>1.32868503704949</v>
      </c>
      <c r="G27" s="2" t="n">
        <v>0</v>
      </c>
      <c r="H27" s="0" t="n">
        <v>17477.3328757286</v>
      </c>
      <c r="I27" s="0" t="n">
        <v>650778</v>
      </c>
      <c r="J27" s="0" t="n">
        <f aca="false">(H27-$A27)/$A27*100</f>
        <v>10.5216016441064</v>
      </c>
      <c r="L27" s="2" t="n">
        <v>0</v>
      </c>
      <c r="M27" s="0" t="n">
        <v>15913.943880558</v>
      </c>
      <c r="N27" s="0" t="n">
        <v>708047</v>
      </c>
      <c r="O27" s="0" t="n">
        <f aca="false">(M27-$A27)/$A27*100</f>
        <v>0.635181503938286</v>
      </c>
      <c r="Q27" s="2" t="n">
        <v>0</v>
      </c>
      <c r="R27" s="0" t="n">
        <v>15813.4994568825</v>
      </c>
      <c r="S27" s="0" t="n">
        <v>175355</v>
      </c>
      <c r="T27" s="0" t="n">
        <f aca="false">(R27-$A27)/$A27*100</f>
        <v>0</v>
      </c>
    </row>
    <row collapsed="false" customFormat="false" customHeight="false" hidden="false" ht="12.9" outlineLevel="0" r="28">
      <c r="A28" s="0" t="n">
        <f aca="false">MIN(C28,H28,M28,R28)</f>
        <v>9273.05537986755</v>
      </c>
      <c r="B28" s="2" t="n">
        <v>30</v>
      </c>
      <c r="C28" s="0" t="n">
        <v>9527.611104</v>
      </c>
      <c r="D28" s="0" t="n">
        <v>835.395</v>
      </c>
      <c r="E28" s="0" t="n">
        <f aca="false">(C28-$A28)/$A28*100</f>
        <v>2.74511165634908</v>
      </c>
      <c r="G28" s="2" t="n">
        <v>30</v>
      </c>
      <c r="H28" s="0" t="n">
        <v>9390.88872623444</v>
      </c>
      <c r="I28" s="0" t="n">
        <v>843654</v>
      </c>
      <c r="J28" s="0" t="n">
        <f aca="false">(H28-$A28)/$A28*100</f>
        <v>1.27070681172372</v>
      </c>
      <c r="L28" s="2" t="n">
        <v>30</v>
      </c>
      <c r="M28" s="0" t="n">
        <v>9273.05537986755</v>
      </c>
      <c r="N28" s="0" t="n">
        <v>812787</v>
      </c>
      <c r="O28" s="0" t="n">
        <f aca="false">(M28-$A28)/$A28*100</f>
        <v>0</v>
      </c>
      <c r="Q28" s="2" t="n">
        <v>30</v>
      </c>
      <c r="R28" s="0" t="n">
        <v>9324.66648769379</v>
      </c>
      <c r="S28" s="0" t="n">
        <v>158896</v>
      </c>
      <c r="T28" s="0" t="n">
        <f aca="false">(R28-$A28)/$A28*100</f>
        <v>0.556570684763638</v>
      </c>
    </row>
    <row collapsed="false" customFormat="false" customHeight="false" hidden="false" ht="12.9" outlineLevel="0" r="29">
      <c r="A29" s="0" t="n">
        <f aca="false">MIN(C29,H29,M29,R29)</f>
        <v>14294.9440085888</v>
      </c>
      <c r="B29" s="2" t="n">
        <v>60</v>
      </c>
      <c r="C29" s="0" t="n">
        <v>14309.444372</v>
      </c>
      <c r="D29" s="0" t="n">
        <v>1032.056</v>
      </c>
      <c r="E29" s="0" t="n">
        <f aca="false">(C29-$A29)/$A29*100</f>
        <v>0.101437007395676</v>
      </c>
      <c r="G29" s="2" t="n">
        <v>60</v>
      </c>
      <c r="H29" s="0" t="n">
        <v>15866.4440312386</v>
      </c>
      <c r="I29" s="0" t="n">
        <v>675559</v>
      </c>
      <c r="J29" s="0" t="n">
        <f aca="false">(H29-$A29)/$A29*100</f>
        <v>10.9933975376581</v>
      </c>
      <c r="L29" s="2" t="n">
        <v>60</v>
      </c>
      <c r="M29" s="0" t="n">
        <v>14346.2772634029</v>
      </c>
      <c r="N29" s="0" t="n">
        <v>989103</v>
      </c>
      <c r="O29" s="0" t="n">
        <f aca="false">(M29-$A29)/$A29*100</f>
        <v>0.359100775653673</v>
      </c>
      <c r="Q29" s="2" t="n">
        <v>60</v>
      </c>
      <c r="R29" s="0" t="n">
        <v>14294.9440085888</v>
      </c>
      <c r="S29" s="0" t="n">
        <v>196987</v>
      </c>
      <c r="T29" s="0" t="n">
        <f aca="false">(R29-$A29)/$A29*100</f>
        <v>0</v>
      </c>
    </row>
    <row collapsed="false" customFormat="false" customHeight="false" hidden="false" ht="12.9" outlineLevel="0" r="30">
      <c r="A30" s="0" t="n">
        <f aca="false">MIN(C30,H30,M30,R30)</f>
        <v>10360.1663961411</v>
      </c>
      <c r="B30" s="2" t="n">
        <v>90</v>
      </c>
      <c r="C30" s="0" t="n">
        <v>10385.166619</v>
      </c>
      <c r="D30" s="0" t="n">
        <v>956.236</v>
      </c>
      <c r="E30" s="0" t="n">
        <f aca="false">(C30-$A30)/$A30*100</f>
        <v>0.241311016666798</v>
      </c>
      <c r="G30" s="2" t="n">
        <v>90</v>
      </c>
      <c r="H30" s="0" t="n">
        <v>10416.4441912174</v>
      </c>
      <c r="I30" s="0" t="n">
        <v>509392</v>
      </c>
      <c r="J30" s="0" t="n">
        <f aca="false">(H30-$A30)/$A30*100</f>
        <v>0.543213235428952</v>
      </c>
      <c r="L30" s="2" t="n">
        <v>90</v>
      </c>
      <c r="M30" s="0" t="n">
        <v>10476.8330583572</v>
      </c>
      <c r="N30" s="0" t="n">
        <v>700529</v>
      </c>
      <c r="O30" s="0" t="n">
        <f aca="false">(M30-$A30)/$A30*100</f>
        <v>1.12610799629199</v>
      </c>
      <c r="Q30" s="2" t="n">
        <v>90</v>
      </c>
      <c r="R30" s="0" t="n">
        <v>10360.1663961411</v>
      </c>
      <c r="S30" s="0" t="n">
        <v>151272</v>
      </c>
      <c r="T30" s="0" t="n">
        <f aca="false">(R30-$A30)/$A30*100</f>
        <v>0</v>
      </c>
    </row>
    <row collapsed="false" customFormat="false" customHeight="false" hidden="false" ht="14.1" outlineLevel="0" r="31">
      <c r="B31" s="2" t="s">
        <v>9</v>
      </c>
      <c r="C31" s="3" t="n">
        <f aca="false">AVERAGE(C27:C30)</f>
        <v>12561.45828825</v>
      </c>
      <c r="D31" s="3" t="n">
        <f aca="false">AVERAGE(D27:D30)</f>
        <v>981.436</v>
      </c>
      <c r="E31" s="3" t="n">
        <f aca="false">AVERAGE(E27:E30)</f>
        <v>1.10413617936543</v>
      </c>
      <c r="F31" s="0" t="n">
        <f aca="false">COUNTIF(E27:E30,0)</f>
        <v>0</v>
      </c>
      <c r="G31" s="2" t="s">
        <v>9</v>
      </c>
      <c r="H31" s="3" t="n">
        <f aca="false">AVERAGE(H27:H30)</f>
        <v>13287.7774561048</v>
      </c>
      <c r="I31" s="3" t="n">
        <f aca="false">AVERAGE(I27:I30)</f>
        <v>669845.75</v>
      </c>
      <c r="J31" s="3" t="n">
        <f aca="false">AVERAGE(J27:J30)</f>
        <v>5.83222980722945</v>
      </c>
      <c r="K31" s="0" t="n">
        <f aca="false">COUNTIF(J27:J30,0)</f>
        <v>0</v>
      </c>
      <c r="L31" s="2" t="s">
        <v>9</v>
      </c>
      <c r="M31" s="3" t="n">
        <f aca="false">AVERAGE(M27:M30)</f>
        <v>12502.5273955464</v>
      </c>
      <c r="N31" s="3" t="n">
        <f aca="false">AVERAGE(N27:N30)</f>
        <v>802616.5</v>
      </c>
      <c r="O31" s="3" t="n">
        <f aca="false">AVERAGE(O27:O30)</f>
        <v>0.530097568971157</v>
      </c>
      <c r="P31" s="0" t="n">
        <f aca="false">COUNTIF(O27:O30,0)</f>
        <v>1</v>
      </c>
      <c r="Q31" s="2" t="s">
        <v>9</v>
      </c>
      <c r="R31" s="3" t="n">
        <f aca="false">AVERAGE(R27:R30)</f>
        <v>12448.3190873265</v>
      </c>
      <c r="S31" s="3" t="n">
        <f aca="false">AVERAGE(S27:S30)</f>
        <v>170627.5</v>
      </c>
      <c r="T31" s="3" t="n">
        <f aca="false">AVERAGE(T27:T30)</f>
        <v>0.1391426711909</v>
      </c>
      <c r="U31" s="0" t="n">
        <f aca="false">COUNTIF(T27:T30,0)</f>
        <v>3</v>
      </c>
    </row>
    <row collapsed="false" customFormat="false" customHeight="false" hidden="false" ht="13.4" outlineLevel="0" r="33">
      <c r="B33" s="1" t="s">
        <v>13</v>
      </c>
      <c r="C33" s="0" t="s">
        <v>2</v>
      </c>
      <c r="G33" s="1" t="s">
        <v>13</v>
      </c>
      <c r="H33" s="0" t="s">
        <v>3</v>
      </c>
      <c r="L33" s="1" t="s">
        <v>13</v>
      </c>
      <c r="M33" s="0" t="s">
        <v>4</v>
      </c>
      <c r="Q33" s="1" t="s">
        <v>13</v>
      </c>
      <c r="R33" s="0" t="s">
        <v>5</v>
      </c>
    </row>
    <row collapsed="false" customFormat="false" customHeight="false" hidden="false" ht="13.4" outlineLevel="0" r="34">
      <c r="C34" s="2" t="s">
        <v>6</v>
      </c>
      <c r="D34" s="2" t="s">
        <v>7</v>
      </c>
      <c r="E34" s="2" t="s">
        <v>8</v>
      </c>
      <c r="H34" s="2" t="s">
        <v>6</v>
      </c>
      <c r="I34" s="2" t="s">
        <v>7</v>
      </c>
      <c r="J34" s="2" t="s">
        <v>8</v>
      </c>
      <c r="M34" s="2" t="s">
        <v>6</v>
      </c>
      <c r="N34" s="2" t="s">
        <v>7</v>
      </c>
      <c r="O34" s="2" t="s">
        <v>8</v>
      </c>
      <c r="R34" s="2" t="s">
        <v>6</v>
      </c>
      <c r="S34" s="2" t="s">
        <v>7</v>
      </c>
      <c r="T34" s="2" t="s">
        <v>8</v>
      </c>
    </row>
    <row collapsed="false" customFormat="false" customHeight="false" hidden="false" ht="12.9" outlineLevel="0" r="35">
      <c r="A35" s="0" t="n">
        <f aca="false">MIN(C35,H35,M35,R35)</f>
        <v>20676.7770893574</v>
      </c>
      <c r="B35" s="2" t="n">
        <v>0</v>
      </c>
      <c r="C35" s="0" t="n">
        <v>20729.722162</v>
      </c>
      <c r="D35" s="0" t="n">
        <v>2552.077</v>
      </c>
      <c r="E35" s="0" t="n">
        <f aca="false">(C35-$A35)/$A35*100</f>
        <v>0.256060566952904</v>
      </c>
      <c r="G35" s="2" t="n">
        <v>0</v>
      </c>
      <c r="H35" s="0" t="n">
        <v>22998.2216227055</v>
      </c>
      <c r="I35" s="0" t="n">
        <v>1000007</v>
      </c>
      <c r="J35" s="0" t="n">
        <f aca="false">(H35-$A35)/$A35*100</f>
        <v>11.2273035749995</v>
      </c>
      <c r="L35" s="2" t="n">
        <v>0</v>
      </c>
      <c r="M35" s="0" t="n">
        <v>20721.3881342411</v>
      </c>
      <c r="N35" s="0" t="n">
        <v>1000006</v>
      </c>
      <c r="O35" s="0" t="n">
        <f aca="false">(M35-$A35)/$A35*100</f>
        <v>0.215754344552376</v>
      </c>
      <c r="Q35" s="2" t="n">
        <v>0</v>
      </c>
      <c r="R35" s="0" t="n">
        <v>20676.7770893574</v>
      </c>
      <c r="S35" s="0" t="n">
        <v>293502</v>
      </c>
      <c r="T35" s="0" t="n">
        <f aca="false">(R35-$A35)/$A35*100</f>
        <v>0</v>
      </c>
    </row>
    <row collapsed="false" customFormat="false" customHeight="false" hidden="false" ht="12.9" outlineLevel="0" r="36">
      <c r="A36" s="0" t="n">
        <f aca="false">MIN(C36,H36,M36,R36)</f>
        <v>11962.5552942753</v>
      </c>
      <c r="B36" s="2" t="n">
        <v>30</v>
      </c>
      <c r="C36" s="0" t="n">
        <v>12167.833309</v>
      </c>
      <c r="D36" s="0" t="n">
        <v>2232.794</v>
      </c>
      <c r="E36" s="0" t="n">
        <f aca="false">(C36-$A36)/$A36*100</f>
        <v>1.71600473038512</v>
      </c>
      <c r="G36" s="2" t="n">
        <v>30</v>
      </c>
      <c r="H36" s="0" t="n">
        <v>12451.7219591141</v>
      </c>
      <c r="I36" s="0" t="n">
        <v>1000070</v>
      </c>
      <c r="J36" s="0" t="n">
        <f aca="false">(H36-$A36)/$A36*100</f>
        <v>4.08914862088781</v>
      </c>
      <c r="L36" s="2" t="n">
        <v>30</v>
      </c>
      <c r="M36" s="0" t="n">
        <v>12006.5552806854</v>
      </c>
      <c r="N36" s="0" t="n">
        <v>1000008</v>
      </c>
      <c r="O36" s="0" t="n">
        <f aca="false">(M36-$A36)/$A36*100</f>
        <v>0.367814278201543</v>
      </c>
      <c r="Q36" s="2" t="n">
        <v>30</v>
      </c>
      <c r="R36" s="0" t="n">
        <v>11962.5552942753</v>
      </c>
      <c r="S36" s="0" t="n">
        <v>291920</v>
      </c>
      <c r="T36" s="0" t="n">
        <f aca="false">(R36-$A36)/$A36*100</f>
        <v>0</v>
      </c>
    </row>
    <row collapsed="false" customFormat="false" customHeight="false" hidden="false" ht="12.9" outlineLevel="0" r="37">
      <c r="A37" s="0" t="n">
        <f aca="false">MIN(C37,H37,M37,R37)</f>
        <v>19258.221493721</v>
      </c>
      <c r="B37" s="2" t="n">
        <v>60</v>
      </c>
      <c r="C37" s="0" t="n">
        <v>19481.944358</v>
      </c>
      <c r="D37" s="0" t="n">
        <v>3654.436</v>
      </c>
      <c r="E37" s="0" t="n">
        <f aca="false">(C37-$A37)/$A37*100</f>
        <v>1.16170054618981</v>
      </c>
      <c r="G37" s="2" t="n">
        <v>60</v>
      </c>
      <c r="H37" s="0" t="n">
        <v>21046.3328323364</v>
      </c>
      <c r="I37" s="0" t="n">
        <v>1000010</v>
      </c>
      <c r="J37" s="0" t="n">
        <f aca="false">(H37-$A37)/$A37*100</f>
        <v>9.28492456688381</v>
      </c>
      <c r="L37" s="2" t="n">
        <v>60</v>
      </c>
      <c r="M37" s="0" t="n">
        <v>19533.8325357437</v>
      </c>
      <c r="N37" s="0" t="n">
        <v>1000007</v>
      </c>
      <c r="O37" s="0" t="n">
        <f aca="false">(M37-$A37)/$A37*100</f>
        <v>1.43113444879922</v>
      </c>
      <c r="Q37" s="2" t="n">
        <v>60</v>
      </c>
      <c r="R37" s="0" t="n">
        <v>19258.221493721</v>
      </c>
      <c r="S37" s="0" t="n">
        <v>328427</v>
      </c>
      <c r="T37" s="0" t="n">
        <f aca="false">(R37-$A37)/$A37*100</f>
        <v>0</v>
      </c>
    </row>
    <row collapsed="false" customFormat="false" customHeight="false" hidden="false" ht="12.9" outlineLevel="0" r="38">
      <c r="A38" s="0" t="n">
        <f aca="false">MIN(C38,H38,M38,R38)</f>
        <v>12948.8330001831</v>
      </c>
      <c r="B38" s="2" t="n">
        <v>90</v>
      </c>
      <c r="C38" s="0" t="n">
        <v>13046.222161</v>
      </c>
      <c r="D38" s="0" t="n">
        <v>2202.178</v>
      </c>
      <c r="E38" s="0" t="n">
        <f aca="false">(C38-$A38)/$A38*100</f>
        <v>0.75210762866061</v>
      </c>
      <c r="G38" s="2" t="n">
        <v>90</v>
      </c>
      <c r="H38" s="0" t="n">
        <v>13069.8885774612</v>
      </c>
      <c r="I38" s="0" t="n">
        <v>1000012</v>
      </c>
      <c r="J38" s="0" t="n">
        <f aca="false">(H38-$A38)/$A38*100</f>
        <v>0.934876349678686</v>
      </c>
      <c r="L38" s="2" t="n">
        <v>90</v>
      </c>
      <c r="M38" s="0" t="n">
        <v>12948.8330001831</v>
      </c>
      <c r="N38" s="0" t="n">
        <v>1000002</v>
      </c>
      <c r="O38" s="0" t="n">
        <f aca="false">(M38-$A38)/$A38*100</f>
        <v>0</v>
      </c>
      <c r="Q38" s="2" t="n">
        <v>90</v>
      </c>
      <c r="R38" s="0" t="n">
        <v>12971.0552358627</v>
      </c>
      <c r="S38" s="0" t="n">
        <v>271412</v>
      </c>
      <c r="T38" s="0" t="n">
        <f aca="false">(R38-$A38)/$A38*100</f>
        <v>0.171615740810658</v>
      </c>
    </row>
    <row collapsed="false" customFormat="false" customHeight="false" hidden="false" ht="14.1" outlineLevel="0" r="39">
      <c r="B39" s="2" t="s">
        <v>9</v>
      </c>
      <c r="C39" s="3" t="n">
        <f aca="false">AVERAGE(C35:C38)</f>
        <v>16356.4304975</v>
      </c>
      <c r="D39" s="3" t="n">
        <f aca="false">AVERAGE(D35:D38)</f>
        <v>2660.37125</v>
      </c>
      <c r="E39" s="3" t="n">
        <f aca="false">AVERAGE(E35:E38)</f>
        <v>0.971468368047166</v>
      </c>
      <c r="F39" s="0" t="n">
        <f aca="false">COUNTIF(E35:E38,0)</f>
        <v>0</v>
      </c>
      <c r="G39" s="2" t="s">
        <v>9</v>
      </c>
      <c r="H39" s="3" t="n">
        <f aca="false">AVERAGE(H35:H38)</f>
        <v>17391.5412479043</v>
      </c>
      <c r="I39" s="3" t="n">
        <f aca="false">AVERAGE(I35:I38)</f>
        <v>1000024.75</v>
      </c>
      <c r="J39" s="3" t="n">
        <f aca="false">AVERAGE(J35:J38)</f>
        <v>6.38406327811251</v>
      </c>
      <c r="K39" s="0" t="n">
        <f aca="false">COUNTIF(J35:J38,0)</f>
        <v>0</v>
      </c>
      <c r="L39" s="2" t="s">
        <v>9</v>
      </c>
      <c r="M39" s="3" t="n">
        <f aca="false">AVERAGE(M35:M38)</f>
        <v>16302.6522377133</v>
      </c>
      <c r="N39" s="3" t="n">
        <f aca="false">AVERAGE(N35:N38)</f>
        <v>1000005.75</v>
      </c>
      <c r="O39" s="3" t="n">
        <f aca="false">AVERAGE(O35:O38)</f>
        <v>0.503675767888341</v>
      </c>
      <c r="P39" s="0" t="n">
        <f aca="false">COUNTIF(O35:O38,0)</f>
        <v>1</v>
      </c>
      <c r="Q39" s="2" t="s">
        <v>9</v>
      </c>
      <c r="R39" s="3" t="n">
        <f aca="false">AVERAGE(R35:R38)</f>
        <v>16217.1522783041</v>
      </c>
      <c r="S39" s="3" t="n">
        <f aca="false">AVERAGE(S35:S38)</f>
        <v>296315.25</v>
      </c>
      <c r="T39" s="3" t="n">
        <f aca="false">AVERAGE(T35:T38)</f>
        <v>0.0429039352027277</v>
      </c>
      <c r="U39" s="0" t="n">
        <f aca="false">COUNTIF(T35:T38,0)</f>
        <v>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20" activeCellId="0" pane="topLeft" sqref="A20"/>
    </sheetView>
  </sheetViews>
  <sheetFormatPr defaultRowHeight="12.8"/>
  <cols>
    <col collapsed="false" hidden="false" max="1025" min="1" style="0" width="11.5204081632653"/>
  </cols>
  <sheetData>
    <row collapsed="false" customFormat="false" customHeight="false" hidden="false" ht="13.4" outlineLevel="0" r="1">
      <c r="A1" s="1" t="s">
        <v>39</v>
      </c>
      <c r="B1" s="2" t="s">
        <v>6</v>
      </c>
      <c r="C1" s="2" t="s">
        <v>7</v>
      </c>
      <c r="D1" s="2" t="s">
        <v>8</v>
      </c>
      <c r="E1" s="2" t="s">
        <v>15</v>
      </c>
      <c r="F1" s="2" t="s">
        <v>16</v>
      </c>
      <c r="H1" s="0" t="s">
        <v>40</v>
      </c>
    </row>
    <row collapsed="false" customFormat="false" customHeight="false" hidden="false" ht="12.9" outlineLevel="0" r="2">
      <c r="A2" s="4" t="s">
        <v>18</v>
      </c>
      <c r="B2" s="5" t="n">
        <f aca="false">AVERAGE(SH_ABC1_16!C4,SH_ABC1_16!C9,SH_ABC1_16!C14,SH_ABC1_16!C19,SH_ABC1_16!C25,SH_ABC1_16!C30,SH_ABC1_16!C35,SH_ABC1_16!C40,SH_ABC1_16!C46,SH_ABC1_16!C51,SH_ABC1_16!C56,SH_ABC1_16!C61,SH_ABC1_16!C67,SH_ABC1_16!C72,SH_ABC1_16!C77,SH_ABC1_16!C82)</f>
        <v>8706.25</v>
      </c>
      <c r="C2" s="6" t="n">
        <f aca="false">AVERAGE(SH_ABC1_16!D4,SH_ABC1_16!D9,SH_ABC1_16!D14,SH_ABC1_16!D19,SH_ABC1_16!D25,SH_ABC1_16!D30,SH_ABC1_16!D35,SH_ABC1_16!D40,SH_ABC1_16!D46,SH_ABC1_16!D51,SH_ABC1_16!D56,SH_ABC1_16!D61,SH_ABC1_16!D67,SH_ABC1_16!D72,SH_ABC1_16!D77,SH_ABC1_16!D82)</f>
        <v>434.984875</v>
      </c>
      <c r="D2" s="5" t="n">
        <f aca="false">AVERAGE(SH_ABC1_16!E4,SH_ABC1_16!E9,SH_ABC1_16!E14,SH_ABC1_16!E19,SH_ABC1_16!E25,SH_ABC1_16!E30,SH_ABC1_16!E35,SH_ABC1_16!E40,SH_ABC1_16!E46,SH_ABC1_16!E51,SH_ABC1_16!E56,SH_ABC1_16!E61,SH_ABC1_16!E67,SH_ABC1_16!E72,SH_ABC1_16!E77,SH_ABC1_16!E82)</f>
        <v>9.5982604505179</v>
      </c>
      <c r="E2" s="0" t="n">
        <f aca="false">SUM(SH_ABC1_16!F4,SH_ABC1_16!F9,SH_ABC1_16!F14,SH_ABC1_16!F19,SH_ABC1_16!F25,SH_ABC1_16!F30,SH_ABC1_16!F35,SH_ABC1_16!F40,SH_ABC1_16!F46,SH_ABC1_16!F51,SH_ABC1_16!F56,SH_ABC1_16!F61,SH_ABC1_16!F67,SH_ABC1_16!F72,SH_ABC1_16!F77,SH_ABC1_16!F82)</f>
        <v>0</v>
      </c>
      <c r="F2" s="5" t="n">
        <f aca="false">E2/$H$2*100</f>
        <v>0</v>
      </c>
      <c r="H2" s="0" t="n">
        <v>16</v>
      </c>
    </row>
    <row collapsed="false" customFormat="false" customHeight="false" hidden="false" ht="12.9" outlineLevel="0" r="3">
      <c r="A3" s="4" t="s">
        <v>3</v>
      </c>
      <c r="B3" s="5" t="n">
        <f aca="false">AVERAGE(SH_ABC1_16!H4,SH_ABC1_16!H9,SH_ABC1_16!H14,SH_ABC1_16!H19,SH_ABC1_16!H25,SH_ABC1_16!H30,SH_ABC1_16!H35,SH_ABC1_16!H40,SH_ABC1_16!H46,SH_ABC1_16!H51,SH_ABC1_16!H56,SH_ABC1_16!H61,SH_ABC1_16!H67,SH_ABC1_16!H72,SH_ABC1_16!H77,SH_ABC1_16!H82)</f>
        <v>8467.53125</v>
      </c>
      <c r="C3" s="6" t="n">
        <f aca="false">AVERAGE(SH_ABC1_16!I4,SH_ABC1_16!I9,SH_ABC1_16!I14,SH_ABC1_16!I19,SH_ABC1_16!I25,SH_ABC1_16!I30,SH_ABC1_16!I35,SH_ABC1_16!I40,SH_ABC1_16!I46,SH_ABC1_16!I51,SH_ABC1_16!I56,SH_ABC1_16!I61,SH_ABC1_16!I67,SH_ABC1_16!I72,SH_ABC1_16!I77,SH_ABC1_16!I82)</f>
        <v>10446.5625</v>
      </c>
      <c r="D3" s="5" t="n">
        <f aca="false">AVERAGE(SH_ABC1_16!J4,SH_ABC1_16!J9,SH_ABC1_16!J14,SH_ABC1_16!J19,SH_ABC1_16!J25,SH_ABC1_16!J30,SH_ABC1_16!J35,SH_ABC1_16!J40,SH_ABC1_16!J46,SH_ABC1_16!J51,SH_ABC1_16!J56,SH_ABC1_16!J61,SH_ABC1_16!J67,SH_ABC1_16!J72,SH_ABC1_16!J77,SH_ABC1_16!J82)</f>
        <v>4.9969883324345</v>
      </c>
      <c r="E3" s="0" t="n">
        <f aca="false">SUM(SH_ABC1_16!K4,SH_ABC1_16!K9,SH_ABC1_16!K14,SH_ABC1_16!K19,SH_ABC1_16!K25,SH_ABC1_16!K30,SH_ABC1_16!K35,SH_ABC1_16!K40,SH_ABC1_16!K46,SH_ABC1_16!K51,SH_ABC1_16!K56,SH_ABC1_16!K61,SH_ABC1_16!K67,SH_ABC1_16!K72,SH_ABC1_16!K77,SH_ABC1_16!K82)</f>
        <v>1</v>
      </c>
      <c r="F3" s="5" t="n">
        <f aca="false">E3/$H$2*100</f>
        <v>6.25</v>
      </c>
    </row>
    <row collapsed="false" customFormat="false" customHeight="false" hidden="false" ht="12.9" outlineLevel="0" r="4">
      <c r="A4" s="4" t="s">
        <v>4</v>
      </c>
      <c r="B4" s="5" t="n">
        <f aca="false">AVERAGE(SH_ABC1_16!M4,SH_ABC1_16!M9,SH_ABC1_16!M14,SH_ABC1_16!M19,SH_ABC1_16!M25,SH_ABC1_16!M30,SH_ABC1_16!M35,SH_ABC1_16!M40,SH_ABC1_16!M46,SH_ABC1_16!M51,SH_ABC1_16!M56,SH_ABC1_16!M61,SH_ABC1_16!M67,SH_ABC1_16!M72,SH_ABC1_16!M77,SH_ABC1_16!M82)</f>
        <v>9234.9375</v>
      </c>
      <c r="C4" s="6" t="n">
        <f aca="false">AVERAGE(SH_ABC1_16!N4,SH_ABC1_16!N9,SH_ABC1_16!N14,SH_ABC1_16!N19,SH_ABC1_16!N25,SH_ABC1_16!N30,SH_ABC1_16!N35,SH_ABC1_16!N40,SH_ABC1_16!N46,SH_ABC1_16!N51,SH_ABC1_16!N56,SH_ABC1_16!N61,SH_ABC1_16!N67,SH_ABC1_16!N72,SH_ABC1_16!N77,SH_ABC1_16!N82)</f>
        <v>41193.1875</v>
      </c>
      <c r="D4" s="5" t="n">
        <f aca="false">AVERAGE(SH_ABC1_16!O4,SH_ABC1_16!O9,SH_ABC1_16!O14,SH_ABC1_16!O19,SH_ABC1_16!O25,SH_ABC1_16!O30,SH_ABC1_16!O35,SH_ABC1_16!O40,SH_ABC1_16!O46,SH_ABC1_16!O51,SH_ABC1_16!O56,SH_ABC1_16!O61,SH_ABC1_16!O67,SH_ABC1_16!O72,SH_ABC1_16!O77,SH_ABC1_16!O82)</f>
        <v>18.0224090179753</v>
      </c>
      <c r="E4" s="0" t="n">
        <f aca="false">SUM(SH_ABC1_16!P4,SH_ABC1_16!P9,SH_ABC1_16!P14,SH_ABC1_16!P19,SH_ABC1_16!P25,SH_ABC1_16!P30,SH_ABC1_16!P35,SH_ABC1_16!P40,SH_ABC1_16!P46,SH_ABC1_16!P51,SH_ABC1_16!P56,SH_ABC1_16!P61,SH_ABC1_16!P67,SH_ABC1_16!P72,SH_ABC1_16!P77,SH_ABC1_16!P82)</f>
        <v>0</v>
      </c>
      <c r="F4" s="5" t="n">
        <f aca="false">E4/$H$2*100</f>
        <v>0</v>
      </c>
    </row>
    <row collapsed="false" customFormat="false" customHeight="false" hidden="false" ht="12.9" outlineLevel="0" r="5">
      <c r="A5" s="7" t="s">
        <v>5</v>
      </c>
      <c r="B5" s="5" t="n">
        <f aca="false">AVERAGE(SH_ABC1_16!R4,SH_ABC1_16!R9,SH_ABC1_16!R14,SH_ABC1_16!R19,SH_ABC1_16!R25,SH_ABC1_16!R30,SH_ABC1_16!R35,SH_ABC1_16!R40,SH_ABC1_16!R46,SH_ABC1_16!R51,SH_ABC1_16!R56,SH_ABC1_16!R61,SH_ABC1_16!R67,SH_ABC1_16!R72,SH_ABC1_16!R77,SH_ABC1_16!R82)</f>
        <v>7961.375</v>
      </c>
      <c r="C5" s="6" t="n">
        <f aca="false">AVERAGE(SH_ABC1_16!S4,SH_ABC1_16!S9,SH_ABC1_16!S14,SH_ABC1_16!S19,SH_ABC1_16!S25,SH_ABC1_16!S30,SH_ABC1_16!S35,SH_ABC1_16!S40,SH_ABC1_16!S46,SH_ABC1_16!S51,SH_ABC1_16!S56,SH_ABC1_16!S61,SH_ABC1_16!S67,SH_ABC1_16!S72,SH_ABC1_16!S77,SH_ABC1_16!S82)</f>
        <v>39377.75</v>
      </c>
      <c r="D5" s="5" t="n">
        <f aca="false">AVERAGE(SH_ABC1_16!T4,SH_ABC1_16!T9,SH_ABC1_16!T14,SH_ABC1_16!T19,SH_ABC1_16!T25,SH_ABC1_16!T30,SH_ABC1_16!T35,SH_ABC1_16!T40,SH_ABC1_16!T46,SH_ABC1_16!T51,SH_ABC1_16!T56,SH_ABC1_16!T61,SH_ABC1_16!T67,SH_ABC1_16!T72,SH_ABC1_16!T77,SH_ABC1_16!T82)</f>
        <v>0.0545511221945137</v>
      </c>
      <c r="E5" s="0" t="n">
        <f aca="false">SUM(SH_ABC1_16!U4,SH_ABC1_16!U9,SH_ABC1_16!U14,SH_ABC1_16!U19,SH_ABC1_16!U25,SH_ABC1_16!U30,SH_ABC1_16!U35,SH_ABC1_16!U40,SH_ABC1_16!U46,SH_ABC1_16!U51,SH_ABC1_16!U56,SH_ABC1_16!U61,SH_ABC1_16!U67,SH_ABC1_16!U72,SH_ABC1_16!U77,SH_ABC1_16!U82)</f>
        <v>15</v>
      </c>
      <c r="F5" s="5" t="n">
        <f aca="false">E5/$H$2*100</f>
        <v>93.75</v>
      </c>
    </row>
    <row collapsed="false" customFormat="false" customHeight="false" hidden="false" ht="12.1" outlineLevel="0" r="6"/>
    <row collapsed="false" customFormat="false" customHeight="false" hidden="false" ht="13.4" outlineLevel="0" r="7">
      <c r="A7" s="1" t="s">
        <v>41</v>
      </c>
      <c r="B7" s="2" t="s">
        <v>6</v>
      </c>
      <c r="C7" s="2" t="s">
        <v>7</v>
      </c>
      <c r="D7" s="2" t="s">
        <v>8</v>
      </c>
      <c r="E7" s="2" t="s">
        <v>15</v>
      </c>
      <c r="F7" s="2" t="s">
        <v>16</v>
      </c>
    </row>
    <row collapsed="false" customFormat="false" customHeight="false" hidden="false" ht="12.9" outlineLevel="0" r="8">
      <c r="A8" s="4" t="s">
        <v>18</v>
      </c>
      <c r="B8" s="5" t="n">
        <f aca="false">AVERAGE(SH_ABC2_16!C4,SH_ABC2_16!C9,SH_ABC2_16!C14,SH_ABC2_16!C19,SH_ABC2_16!C25,SH_ABC2_16!C30,SH_ABC2_16!C35,SH_ABC2_16!C40,SH_ABC2_16!C46,SH_ABC2_16!C51,SH_ABC2_16!C56,SH_ABC2_16!C61,SH_ABC2_16!C67,SH_ABC2_16!C72,SH_ABC2_16!C77,SH_ABC2_16!C82)</f>
        <v>8676.3125</v>
      </c>
      <c r="C8" s="6" t="n">
        <f aca="false">AVERAGE(SH_ABC2_16!D4,SH_ABC2_16!D9,SH_ABC2_16!D14,SH_ABC2_16!D19,SH_ABC2_16!D25,SH_ABC2_16!D30,SH_ABC2_16!D35,SH_ABC2_16!D40,SH_ABC2_16!D46,SH_ABC2_16!D51,SH_ABC2_16!D56,SH_ABC2_16!D61,SH_ABC2_16!D67,SH_ABC2_16!D72,SH_ABC2_16!D77,SH_ABC2_16!D82)</f>
        <v>460.753625</v>
      </c>
      <c r="D8" s="5" t="n">
        <f aca="false">AVERAGE(SH_ABC2_16!E4,SH_ABC2_16!E9,SH_ABC2_16!E14,SH_ABC2_16!E19,SH_ABC2_16!E25,SH_ABC2_16!E30,SH_ABC2_16!E35,SH_ABC2_16!E40,SH_ABC2_16!E46,SH_ABC2_16!E51,SH_ABC2_16!E56,SH_ABC2_16!E61,SH_ABC2_16!E67,SH_ABC2_16!E72,SH_ABC2_16!E77,SH_ABC2_16!E82)</f>
        <v>8.66214538334439</v>
      </c>
      <c r="E8" s="0" t="n">
        <f aca="false">SUM(SH_ABC2_16!F4,SH_ABC2_16!F9,SH_ABC2_16!F14,SH_ABC2_16!F19,SH_ABC2_16!F25,SH_ABC2_16!F30,SH_ABC2_16!F35,SH_ABC2_16!F40,SH_ABC2_16!F46,SH_ABC2_16!F51,SH_ABC2_16!F56,SH_ABC2_16!F61,SH_ABC2_16!F67,SH_ABC2_16!F72,SH_ABC2_16!F77,SH_ABC2_16!F82)</f>
        <v>0</v>
      </c>
      <c r="F8" s="5" t="n">
        <f aca="false">E8/$H$2*100</f>
        <v>0</v>
      </c>
    </row>
    <row collapsed="false" customFormat="false" customHeight="false" hidden="false" ht="12.9" outlineLevel="0" r="9">
      <c r="A9" s="4" t="s">
        <v>3</v>
      </c>
      <c r="B9" s="5" t="n">
        <f aca="false">AVERAGE(SH_ABC2_16!H4,SH_ABC2_16!H9,SH_ABC2_16!H14,SH_ABC2_16!H19,SH_ABC2_16!H25,SH_ABC2_16!H30,SH_ABC2_16!H35,SH_ABC2_16!H40,SH_ABC2_16!H46,SH_ABC2_16!H51,SH_ABC2_16!H56,SH_ABC2_16!H61,SH_ABC2_16!H67,SH_ABC2_16!H72,SH_ABC2_16!H77,SH_ABC2_16!H82)</f>
        <v>8840.125</v>
      </c>
      <c r="C9" s="6" t="n">
        <f aca="false">AVERAGE(SH_ABC2_16!I4,SH_ABC2_16!I9,SH_ABC2_16!I14,SH_ABC2_16!I19,SH_ABC2_16!I25,SH_ABC2_16!I30,SH_ABC2_16!I35,SH_ABC2_16!I40,SH_ABC2_16!I46,SH_ABC2_16!I51,SH_ABC2_16!I56,SH_ABC2_16!I61,SH_ABC2_16!I67,SH_ABC2_16!I72,SH_ABC2_16!I77,SH_ABC2_16!I82)</f>
        <v>12302.5625</v>
      </c>
      <c r="D9" s="5" t="n">
        <f aca="false">AVERAGE(SH_ABC2_16!J4,SH_ABC2_16!J9,SH_ABC2_16!J14,SH_ABC2_16!J19,SH_ABC2_16!J25,SH_ABC2_16!J30,SH_ABC2_16!J35,SH_ABC2_16!J40,SH_ABC2_16!J46,SH_ABC2_16!J51,SH_ABC2_16!J56,SH_ABC2_16!J61,SH_ABC2_16!J67,SH_ABC2_16!J72,SH_ABC2_16!J77,SH_ABC2_16!J82)</f>
        <v>9.92554210401593</v>
      </c>
      <c r="E9" s="0" t="n">
        <f aca="false">SUM(SH_ABC2_16!K4,SH_ABC2_16!K9,SH_ABC2_16!K14,SH_ABC2_16!K19,SH_ABC2_16!K25,SH_ABC2_16!K30,SH_ABC2_16!K35,SH_ABC2_16!K40,SH_ABC2_16!K46,SH_ABC2_16!K51,SH_ABC2_16!K56,SH_ABC2_16!K61,SH_ABC2_16!K67,SH_ABC2_16!K72,SH_ABC2_16!K77,SH_ABC2_16!K82)</f>
        <v>0</v>
      </c>
      <c r="F9" s="5" t="n">
        <f aca="false">E9/$H$2*100</f>
        <v>0</v>
      </c>
    </row>
    <row collapsed="false" customFormat="false" customHeight="false" hidden="false" ht="12.9" outlineLevel="0" r="10">
      <c r="A10" s="4" t="s">
        <v>4</v>
      </c>
      <c r="B10" s="5" t="n">
        <f aca="false">AVERAGE(SH_ABC2_16!M4,SH_ABC2_16!M9,SH_ABC2_16!M14,SH_ABC2_16!M19,SH_ABC2_16!M25,SH_ABC2_16!M30,SH_ABC2_16!M35,SH_ABC2_16!M40,SH_ABC2_16!M46,SH_ABC2_16!M51,SH_ABC2_16!M56,SH_ABC2_16!M61,SH_ABC2_16!M67,SH_ABC2_16!M72,SH_ABC2_16!M77,SH_ABC2_16!M82)</f>
        <v>8569.875</v>
      </c>
      <c r="C10" s="6" t="n">
        <f aca="false">AVERAGE(SH_ABC2_16!N4,SH_ABC2_16!N9,SH_ABC2_16!N14,SH_ABC2_16!N19,SH_ABC2_16!N25,SH_ABC2_16!N30,SH_ABC2_16!N35,SH_ABC2_16!N40,SH_ABC2_16!N46,SH_ABC2_16!N51,SH_ABC2_16!N56,SH_ABC2_16!N61,SH_ABC2_16!N67,SH_ABC2_16!N72,SH_ABC2_16!N77,SH_ABC2_16!N82)</f>
        <v>43238.5625</v>
      </c>
      <c r="D10" s="5" t="n">
        <f aca="false">AVERAGE(SH_ABC2_16!O4,SH_ABC2_16!O9,SH_ABC2_16!O14,SH_ABC2_16!O19,SH_ABC2_16!O25,SH_ABC2_16!O30,SH_ABC2_16!O35,SH_ABC2_16!O40,SH_ABC2_16!O46,SH_ABC2_16!O51,SH_ABC2_16!O56,SH_ABC2_16!O61,SH_ABC2_16!O67,SH_ABC2_16!O72,SH_ABC2_16!O77,SH_ABC2_16!O82)</f>
        <v>8.43764178556584</v>
      </c>
      <c r="E10" s="0" t="n">
        <f aca="false">SUM(SH_ABC2_16!P4,SH_ABC2_16!P9,SH_ABC2_16!P14,SH_ABC2_16!P19,SH_ABC2_16!P25,SH_ABC2_16!P30,SH_ABC2_16!P35,SH_ABC2_16!P40,SH_ABC2_16!P46,SH_ABC2_16!P51,SH_ABC2_16!P56,SH_ABC2_16!P61,SH_ABC2_16!P67,SH_ABC2_16!P72,SH_ABC2_16!P77,SH_ABC2_16!P82)</f>
        <v>0</v>
      </c>
      <c r="F10" s="5" t="n">
        <f aca="false">E10/$H$2*100</f>
        <v>0</v>
      </c>
    </row>
    <row collapsed="false" customFormat="false" customHeight="false" hidden="false" ht="12.9" outlineLevel="0" r="11">
      <c r="A11" s="7" t="s">
        <v>5</v>
      </c>
      <c r="B11" s="5" t="n">
        <f aca="false">AVERAGE(SH_ABC2_16!R4,SH_ABC2_16!R9,SH_ABC2_16!R14,SH_ABC2_16!R19,SH_ABC2_16!R25,SH_ABC2_16!R30,SH_ABC2_16!R35,SH_ABC2_16!R40,SH_ABC2_16!R46,SH_ABC2_16!R51,SH_ABC2_16!R56,SH_ABC2_16!R61,SH_ABC2_16!R67,SH_ABC2_16!R72,SH_ABC2_16!R77,SH_ABC2_16!R82)</f>
        <v>7964.5</v>
      </c>
      <c r="C11" s="6" t="n">
        <f aca="false">AVERAGE(SH_ABC2_16!S4,SH_ABC2_16!S9,SH_ABC2_16!S14,SH_ABC2_16!S19,SH_ABC2_16!S25,SH_ABC2_16!S30,SH_ABC2_16!S35,SH_ABC2_16!S40,SH_ABC2_16!S46,SH_ABC2_16!S51,SH_ABC2_16!S56,SH_ABC2_16!S61,SH_ABC2_16!S67,SH_ABC2_16!S72,SH_ABC2_16!S77,SH_ABC2_16!S82)</f>
        <v>37687.125</v>
      </c>
      <c r="D11" s="5" t="n">
        <f aca="false">AVERAGE(SH_ABC2_16!T4,SH_ABC2_16!T9,SH_ABC2_16!T14,SH_ABC2_16!T19,SH_ABC2_16!T25,SH_ABC2_16!T30,SH_ABC2_16!T35,SH_ABC2_16!T40,SH_ABC2_16!T46,SH_ABC2_16!T51,SH_ABC2_16!T56,SH_ABC2_16!T61,SH_ABC2_16!T67,SH_ABC2_16!T72,SH_ABC2_16!T77,SH_ABC2_16!T82)</f>
        <v>0</v>
      </c>
      <c r="E11" s="0" t="n">
        <f aca="false">SUM(SH_ABC2_16!U4,SH_ABC2_16!U9,SH_ABC2_16!U14,SH_ABC2_16!U19,SH_ABC2_16!U25,SH_ABC2_16!U30,SH_ABC2_16!U35,SH_ABC2_16!U40,SH_ABC2_16!U46,SH_ABC2_16!U51,SH_ABC2_16!U56,SH_ABC2_16!U61,SH_ABC2_16!U67,SH_ABC2_16!U72,SH_ABC2_16!U77,SH_ABC2_16!U82)</f>
        <v>16</v>
      </c>
      <c r="F11" s="5" t="n">
        <f aca="false">E11/$H$2*100</f>
        <v>100</v>
      </c>
    </row>
    <row collapsed="false" customFormat="false" customHeight="false" hidden="false" ht="12.1" outlineLevel="0" r="12"/>
    <row collapsed="false" customFormat="false" customHeight="false" hidden="false" ht="13.4" outlineLevel="0" r="13">
      <c r="A13" s="1" t="s">
        <v>42</v>
      </c>
      <c r="B13" s="2" t="s">
        <v>6</v>
      </c>
      <c r="C13" s="2" t="s">
        <v>7</v>
      </c>
      <c r="D13" s="2" t="s">
        <v>8</v>
      </c>
      <c r="E13" s="2" t="s">
        <v>15</v>
      </c>
      <c r="F13" s="2" t="s">
        <v>16</v>
      </c>
    </row>
    <row collapsed="false" customFormat="false" customHeight="false" hidden="false" ht="12.9" outlineLevel="0" r="14">
      <c r="A14" s="4" t="s">
        <v>18</v>
      </c>
      <c r="B14" s="5" t="n">
        <f aca="false">AVERAGE(SH_Ran1_16!C4,SH_Ran1_16!C9,SH_Ran1_16!C14,SH_Ran1_16!C19,SH_Ran1_16!C25,SH_Ran1_16!C30,SH_Ran1_16!C35,SH_Ran1_16!C40,SH_Ran1_16!C46,SH_Ran1_16!C51,SH_Ran1_16!C56,SH_Ran1_16!C61,SH_Ran1_16!C67,SH_Ran1_16!C72,SH_Ran1_16!C77,SH_Ran1_16!C82)</f>
        <v>11503.375</v>
      </c>
      <c r="C14" s="6" t="n">
        <f aca="false">AVERAGE(SH_Ran1_16!D4,SH_Ran1_16!D9,SH_Ran1_16!D14,SH_Ran1_16!D19,SH_Ran1_16!D25,SH_Ran1_16!D30,SH_Ran1_16!D35,SH_Ran1_16!D40,SH_Ran1_16!D46,SH_Ran1_16!D51,SH_Ran1_16!D56,SH_Ran1_16!D61,SH_Ran1_16!D67,SH_Ran1_16!D72,SH_Ran1_16!D77,SH_Ran1_16!D82)</f>
        <v>592.9068125</v>
      </c>
      <c r="D14" s="5" t="n">
        <f aca="false">AVERAGE(SH_Ran1_16!E4,SH_Ran1_16!E9,SH_Ran1_16!E14,SH_Ran1_16!E19,SH_Ran1_16!E25,SH_Ran1_16!E30,SH_Ran1_16!E35,SH_Ran1_16!E40,SH_Ran1_16!E46,SH_Ran1_16!E51,SH_Ran1_16!E56,SH_Ran1_16!E61,SH_Ran1_16!E67,SH_Ran1_16!E72,SH_Ran1_16!E77,SH_Ran1_16!E82)</f>
        <v>8.35083213602993</v>
      </c>
      <c r="E14" s="0" t="n">
        <f aca="false">SUM(SH_Ran1_16!F4,SH_Ran1_16!F9,SH_Ran1_16!F14,SH_Ran1_16!F19,SH_Ran1_16!F25,SH_Ran1_16!F30,SH_Ran1_16!F35,SH_Ran1_16!F40,SH_Ran1_16!F46,SH_Ran1_16!F51,SH_Ran1_16!F56,SH_Ran1_16!F61,SH_Ran1_16!F67,SH_Ran1_16!F72,SH_Ran1_16!F77,SH_Ran1_16!F82)</f>
        <v>0</v>
      </c>
      <c r="F14" s="5" t="n">
        <f aca="false">E14/$H$2*100</f>
        <v>0</v>
      </c>
    </row>
    <row collapsed="false" customFormat="false" customHeight="false" hidden="false" ht="12.9" outlineLevel="0" r="15">
      <c r="A15" s="4" t="s">
        <v>3</v>
      </c>
      <c r="B15" s="5" t="n">
        <f aca="false">AVERAGE(SH_Ran1_16!H4,SH_Ran1_16!H9,SH_Ran1_16!H14,SH_Ran1_16!H19,SH_Ran1_16!H25,SH_Ran1_16!H30,SH_Ran1_16!H35,SH_Ran1_16!H40,SH_Ran1_16!H46,SH_Ran1_16!H51,SH_Ran1_16!H56,SH_Ran1_16!H61,SH_Ran1_16!H67,SH_Ran1_16!H72,SH_Ran1_16!H77,SH_Ran1_16!H82)</f>
        <v>10985.78125</v>
      </c>
      <c r="C15" s="6" t="n">
        <f aca="false">AVERAGE(SH_Ran1_16!I4,SH_Ran1_16!I9,SH_Ran1_16!I14,SH_Ran1_16!I19,SH_Ran1_16!I25,SH_Ran1_16!I30,SH_Ran1_16!I35,SH_Ran1_16!I40,SH_Ran1_16!I46,SH_Ran1_16!I51,SH_Ran1_16!I56,SH_Ran1_16!I61,SH_Ran1_16!I67,SH_Ran1_16!I72,SH_Ran1_16!I77,SH_Ran1_16!I82)</f>
        <v>14710.125</v>
      </c>
      <c r="D15" s="5" t="n">
        <f aca="false">AVERAGE(SH_Ran1_16!J4,SH_Ran1_16!J9,SH_Ran1_16!J14,SH_Ran1_16!J19,SH_Ran1_16!J25,SH_Ran1_16!J30,SH_Ran1_16!J35,SH_Ran1_16!J40,SH_Ran1_16!J46,SH_Ran1_16!J51,SH_Ran1_16!J56,SH_Ran1_16!J61,SH_Ran1_16!J67,SH_Ran1_16!J72,SH_Ran1_16!J77,SH_Ran1_16!J82)</f>
        <v>2.00343807089354</v>
      </c>
      <c r="E15" s="0" t="n">
        <f aca="false">SUM(SH_Ran1_16!K4,SH_Ran1_16!K9,SH_Ran1_16!K14,SH_Ran1_16!K19,SH_Ran1_16!K25,SH_Ran1_16!K30,SH_Ran1_16!K35,SH_Ran1_16!K40,SH_Ran1_16!K46,SH_Ran1_16!K51,SH_Ran1_16!K56,SH_Ran1_16!K61,SH_Ran1_16!K67,SH_Ran1_16!K72,SH_Ran1_16!K77,SH_Ran1_16!K82)</f>
        <v>7</v>
      </c>
      <c r="F15" s="5" t="n">
        <f aca="false">E15/$H$2*100</f>
        <v>43.75</v>
      </c>
    </row>
    <row collapsed="false" customFormat="false" customHeight="false" hidden="false" ht="12.9" outlineLevel="0" r="16">
      <c r="A16" s="4" t="s">
        <v>4</v>
      </c>
      <c r="B16" s="5" t="n">
        <f aca="false">AVERAGE(SH_Ran1_16!M4,SH_Ran1_16!M9,SH_Ran1_16!M14,SH_Ran1_16!M19,SH_Ran1_16!M25,SH_Ran1_16!M30,SH_Ran1_16!M35,SH_Ran1_16!M40,SH_Ran1_16!M46,SH_Ran1_16!M51,SH_Ran1_16!M56,SH_Ran1_16!M61,SH_Ran1_16!M67,SH_Ran1_16!M72,SH_Ran1_16!M77,SH_Ran1_16!M82)</f>
        <v>11739.75</v>
      </c>
      <c r="C16" s="6" t="n">
        <f aca="false">AVERAGE(SH_Ran1_16!N4,SH_Ran1_16!N9,SH_Ran1_16!N14,SH_Ran1_16!N19,SH_Ran1_16!N25,SH_Ran1_16!N30,SH_Ran1_16!N35,SH_Ran1_16!N40,SH_Ran1_16!N46,SH_Ran1_16!N51,SH_Ran1_16!N56,SH_Ran1_16!N61,SH_Ran1_16!N67,SH_Ran1_16!N72,SH_Ran1_16!N77,SH_Ran1_16!N82)</f>
        <v>75177.875</v>
      </c>
      <c r="D16" s="5" t="n">
        <f aca="false">AVERAGE(SH_Ran1_16!O4,SH_Ran1_16!O9,SH_Ran1_16!O14,SH_Ran1_16!O19,SH_Ran1_16!O25,SH_Ran1_16!O30,SH_Ran1_16!O35,SH_Ran1_16!O40,SH_Ran1_16!O46,SH_Ran1_16!O51,SH_Ran1_16!O56,SH_Ran1_16!O61,SH_Ran1_16!O67,SH_Ran1_16!O72,SH_Ran1_16!O77,SH_Ran1_16!O82)</f>
        <v>12.0471383302394</v>
      </c>
      <c r="E16" s="0" t="n">
        <f aca="false">SUM(SH_Ran1_16!P4,SH_Ran1_16!P9,SH_Ran1_16!P14,SH_Ran1_16!P19,SH_Ran1_16!P25,SH_Ran1_16!P30,SH_Ran1_16!P35,SH_Ran1_16!P40,SH_Ran1_16!P46,SH_Ran1_16!P51,SH_Ran1_16!P56,SH_Ran1_16!P61,SH_Ran1_16!P67,SH_Ran1_16!P72,SH_Ran1_16!P77,SH_Ran1_16!P82)</f>
        <v>0</v>
      </c>
      <c r="F16" s="5" t="n">
        <f aca="false">E16/$H$2*100</f>
        <v>0</v>
      </c>
    </row>
    <row collapsed="false" customFormat="false" customHeight="false" hidden="false" ht="12.9" outlineLevel="0" r="17">
      <c r="A17" s="7" t="s">
        <v>5</v>
      </c>
      <c r="B17" s="5" t="n">
        <f aca="false">AVERAGE(SH_Ran1_16!R4,SH_Ran1_16!R9,SH_Ran1_16!R14,SH_Ran1_16!R19,SH_Ran1_16!R25,SH_Ran1_16!R30,SH_Ran1_16!R35,SH_Ran1_16!R40,SH_Ran1_16!R46,SH_Ran1_16!R51,SH_Ran1_16!R56,SH_Ran1_16!R61,SH_Ran1_16!R67,SH_Ran1_16!R72,SH_Ran1_16!R77,SH_Ran1_16!R82)</f>
        <v>10717.8125</v>
      </c>
      <c r="C17" s="6" t="n">
        <f aca="false">AVERAGE(SH_Ran1_16!S4,SH_Ran1_16!S9,SH_Ran1_16!S14,SH_Ran1_16!S19,SH_Ran1_16!S25,SH_Ran1_16!S30,SH_Ran1_16!S35,SH_Ran1_16!S40,SH_Ran1_16!S46,SH_Ran1_16!S51,SH_Ran1_16!S56,SH_Ran1_16!S61,SH_Ran1_16!S67,SH_Ran1_16!S72,SH_Ran1_16!S77,SH_Ran1_16!S82)</f>
        <v>47513.875</v>
      </c>
      <c r="D17" s="5" t="n">
        <f aca="false">AVERAGE(SH_Ran1_16!T4,SH_Ran1_16!T9,SH_Ran1_16!T14,SH_Ran1_16!T19,SH_Ran1_16!T25,SH_Ran1_16!T30,SH_Ran1_16!T35,SH_Ran1_16!T40,SH_Ran1_16!T46,SH_Ran1_16!T51,SH_Ran1_16!T56,SH_Ran1_16!T61,SH_Ran1_16!T67,SH_Ran1_16!T72,SH_Ran1_16!T77,SH_Ran1_16!T82)</f>
        <v>0.697417867851177</v>
      </c>
      <c r="E17" s="0" t="n">
        <f aca="false">SUM(SH_Ran1_16!U4,SH_Ran1_16!U9,SH_Ran1_16!U14,SH_Ran1_16!U19,SH_Ran1_16!U25,SH_Ran1_16!U30,SH_Ran1_16!U35,SH_Ran1_16!U40,SH_Ran1_16!U46,SH_Ran1_16!U51,SH_Ran1_16!U56,SH_Ran1_16!U61,SH_Ran1_16!U67,SH_Ran1_16!U72,SH_Ran1_16!U77,SH_Ran1_16!U82)</f>
        <v>9</v>
      </c>
      <c r="F17" s="5" t="n">
        <f aca="false">E17/$H$2*100</f>
        <v>56.25</v>
      </c>
    </row>
    <row collapsed="false" customFormat="false" customHeight="false" hidden="false" ht="12.1" outlineLevel="0" r="18"/>
    <row collapsed="false" customFormat="false" customHeight="false" hidden="false" ht="13.4" outlineLevel="0" r="19">
      <c r="A19" s="1" t="s">
        <v>43</v>
      </c>
      <c r="B19" s="2" t="s">
        <v>6</v>
      </c>
      <c r="C19" s="2" t="s">
        <v>7</v>
      </c>
      <c r="D19" s="2" t="s">
        <v>8</v>
      </c>
      <c r="E19" s="2" t="s">
        <v>15</v>
      </c>
      <c r="F19" s="2" t="s">
        <v>16</v>
      </c>
    </row>
    <row collapsed="false" customFormat="false" customHeight="false" hidden="false" ht="12.9" outlineLevel="0" r="20">
      <c r="A20" s="4" t="s">
        <v>18</v>
      </c>
      <c r="B20" s="5" t="n">
        <f aca="false">AVERAGE(SH_Ran2_16!C4,SH_Ran2_16!C9,SH_Ran2_16!C14,SH_Ran2_16!C19,SH_Ran2_16!C25,SH_Ran2_16!C30,SH_Ran2_16!C35,SH_Ran2_16!C40,SH_Ran2_16!C46,SH_Ran2_16!C51,SH_Ran2_16!C56,SH_Ran2_16!C61,SH_Ran2_16!C67,SH_Ran2_16!C72,SH_Ran2_16!C77,SH_Ran2_16!C82)</f>
        <v>11516.9375</v>
      </c>
      <c r="C20" s="6" t="n">
        <f aca="false">AVERAGE(SH_Ran2_16!D4,SH_Ran2_16!D9,SH_Ran2_16!D14,SH_Ran2_16!D19,SH_Ran2_16!D25,SH_Ran2_16!D30,SH_Ran2_16!D35,SH_Ran2_16!D40,SH_Ran2_16!D46,SH_Ran2_16!D51,SH_Ran2_16!D56,SH_Ran2_16!D61,SH_Ran2_16!D67,SH_Ran2_16!D72,SH_Ran2_16!D77,SH_Ran2_16!D82)</f>
        <v>723.2878125</v>
      </c>
      <c r="D20" s="5" t="n">
        <f aca="false">AVERAGE(SH_Ran2_16!E4,SH_Ran2_16!E9,SH_Ran2_16!E14,SH_Ran2_16!E19,SH_Ran2_16!E25,SH_Ran2_16!E30,SH_Ran2_16!E35,SH_Ran2_16!E40,SH_Ran2_16!E46,SH_Ran2_16!E51,SH_Ran2_16!E56,SH_Ran2_16!E61,SH_Ran2_16!E67,SH_Ran2_16!E72,SH_Ran2_16!E77,SH_Ran2_16!E82)</f>
        <v>7.32150778955052</v>
      </c>
      <c r="E20" s="0" t="n">
        <f aca="false">SUM(SH_Ran2_16!F4,SH_Ran2_16!F9,SH_Ran2_16!F14,SH_Ran2_16!F19,SH_Ran2_16!F25,SH_Ran2_16!F30,SH_Ran2_16!F35,SH_Ran2_16!F40,SH_Ran2_16!F46,SH_Ran2_16!F51,SH_Ran2_16!F56,SH_Ran2_16!F61,SH_Ran2_16!F67,SH_Ran2_16!F72,SH_Ran2_16!F77,SH_Ran2_16!F82)</f>
        <v>0</v>
      </c>
      <c r="F20" s="5" t="n">
        <f aca="false">E20/$H$2*100</f>
        <v>0</v>
      </c>
    </row>
    <row collapsed="false" customFormat="false" customHeight="false" hidden="false" ht="12.9" outlineLevel="0" r="21">
      <c r="A21" s="4" t="s">
        <v>3</v>
      </c>
      <c r="B21" s="5" t="n">
        <f aca="false">AVERAGE(SH_Ran2_16!H4,SH_Ran2_16!H9,SH_Ran2_16!H14,SH_Ran2_16!H19,SH_Ran2_16!H25,SH_Ran2_16!H30,SH_Ran2_16!H35,SH_Ran2_16!H40,SH_Ran2_16!H46,SH_Ran2_16!H51,SH_Ran2_16!H56,SH_Ran2_16!H61,SH_Ran2_16!H67,SH_Ran2_16!H72,SH_Ran2_16!H77,SH_Ran2_16!H82)</f>
        <v>11703.5625</v>
      </c>
      <c r="C21" s="6" t="n">
        <f aca="false">AVERAGE(SH_Ran2_16!I4,SH_Ran2_16!I9,SH_Ran2_16!I14,SH_Ran2_16!I19,SH_Ran2_16!I25,SH_Ran2_16!I30,SH_Ran2_16!I35,SH_Ran2_16!I40,SH_Ran2_16!I46,SH_Ran2_16!I51,SH_Ran2_16!I56,SH_Ran2_16!I61,SH_Ran2_16!I67,SH_Ran2_16!I72,SH_Ran2_16!I77,SH_Ran2_16!I82)</f>
        <v>12182.8125</v>
      </c>
      <c r="D21" s="5" t="n">
        <f aca="false">AVERAGE(SH_Ran2_16!J4,SH_Ran2_16!J9,SH_Ran2_16!J14,SH_Ran2_16!J19,SH_Ran2_16!J25,SH_Ran2_16!J30,SH_Ran2_16!J35,SH_Ran2_16!J40,SH_Ran2_16!J46,SH_Ran2_16!J51,SH_Ran2_16!J56,SH_Ran2_16!J61,SH_Ran2_16!J67,SH_Ran2_16!J72,SH_Ran2_16!J77,SH_Ran2_16!J82)</f>
        <v>8.09659959249152</v>
      </c>
      <c r="E21" s="0" t="n">
        <f aca="false">SUM(SH_Ran2_16!K4,SH_Ran2_16!K9,SH_Ran2_16!K14,SH_Ran2_16!K19,SH_Ran2_16!K25,SH_Ran2_16!K30,SH_Ran2_16!K35,SH_Ran2_16!K40,SH_Ran2_16!K46,SH_Ran2_16!K51,SH_Ran2_16!K56,SH_Ran2_16!K61,SH_Ran2_16!K67,SH_Ran2_16!K72,SH_Ran2_16!K77,SH_Ran2_16!K82)</f>
        <v>0</v>
      </c>
      <c r="F21" s="5" t="n">
        <f aca="false">E21/$H$2*100</f>
        <v>0</v>
      </c>
    </row>
    <row collapsed="false" customFormat="false" customHeight="false" hidden="false" ht="12.9" outlineLevel="0" r="22">
      <c r="A22" s="4" t="s">
        <v>4</v>
      </c>
      <c r="B22" s="5" t="n">
        <f aca="false">AVERAGE(SH_Ran2_16!M4,SH_Ran2_16!M9,SH_Ran2_16!M14,SH_Ran2_16!M19,SH_Ran2_16!M25,SH_Ran2_16!M30,SH_Ran2_16!M35,SH_Ran2_16!M40,SH_Ran2_16!M46,SH_Ran2_16!M51,SH_Ran2_16!M56,SH_Ran2_16!M61,SH_Ran2_16!M67,SH_Ran2_16!M72,SH_Ran2_16!M77,SH_Ran2_16!M82)</f>
        <v>12129.5</v>
      </c>
      <c r="C22" s="6" t="n">
        <f aca="false">AVERAGE(SH_Ran2_16!N4,SH_Ran2_16!N9,SH_Ran2_16!N14,SH_Ran2_16!N19,SH_Ran2_16!N25,SH_Ran2_16!N30,SH_Ran2_16!N35,SH_Ran2_16!N40,SH_Ran2_16!N46,SH_Ran2_16!N51,SH_Ran2_16!N56,SH_Ran2_16!N61,SH_Ran2_16!N67,SH_Ran2_16!N72,SH_Ran2_16!N77,SH_Ran2_16!N82)</f>
        <v>47962.6875</v>
      </c>
      <c r="D22" s="5" t="n">
        <f aca="false">AVERAGE(SH_Ran2_16!O4,SH_Ran2_16!O9,SH_Ran2_16!O14,SH_Ran2_16!O19,SH_Ran2_16!O25,SH_Ran2_16!O30,SH_Ran2_16!O35,SH_Ran2_16!O40,SH_Ran2_16!O46,SH_Ran2_16!O51,SH_Ran2_16!O56,SH_Ran2_16!O61,SH_Ran2_16!O67,SH_Ran2_16!O72,SH_Ran2_16!O77,SH_Ran2_16!O82)</f>
        <v>14.4319672969751</v>
      </c>
      <c r="E22" s="0" t="n">
        <f aca="false">SUM(SH_Ran2_16!P4,SH_Ran2_16!P9,SH_Ran2_16!P14,SH_Ran2_16!P19,SH_Ran2_16!P25,SH_Ran2_16!P30,SH_Ran2_16!P35,SH_Ran2_16!P40,SH_Ran2_16!P46,SH_Ran2_16!P51,SH_Ran2_16!P56,SH_Ran2_16!P61,SH_Ran2_16!P67,SH_Ran2_16!P72,SH_Ran2_16!P77,SH_Ran2_16!P82)</f>
        <v>0</v>
      </c>
      <c r="F22" s="5" t="n">
        <f aca="false">E22/$H$2*100</f>
        <v>0</v>
      </c>
    </row>
    <row collapsed="false" customFormat="false" customHeight="false" hidden="false" ht="12.9" outlineLevel="0" r="23">
      <c r="A23" s="7" t="s">
        <v>5</v>
      </c>
      <c r="B23" s="5" t="n">
        <f aca="false">AVERAGE(SH_Ran2_16!R4,SH_Ran2_16!R9,SH_Ran2_16!R14,SH_Ran2_16!R19,SH_Ran2_16!R25,SH_Ran2_16!R30,SH_Ran2_16!R35,SH_Ran2_16!R40,SH_Ran2_16!R46,SH_Ran2_16!R51,SH_Ran2_16!R56,SH_Ran2_16!R61,SH_Ran2_16!R67,SH_Ran2_16!R72,SH_Ran2_16!R77,SH_Ran2_16!R82)</f>
        <v>10723.8125</v>
      </c>
      <c r="C23" s="6" t="n">
        <f aca="false">AVERAGE(SH_Ran2_16!S4,SH_Ran2_16!S9,SH_Ran2_16!S14,SH_Ran2_16!S19,SH_Ran2_16!S25,SH_Ran2_16!S30,SH_Ran2_16!S35,SH_Ran2_16!S40,SH_Ran2_16!S46,SH_Ran2_16!S51,SH_Ran2_16!S56,SH_Ran2_16!S61,SH_Ran2_16!S67,SH_Ran2_16!S72,SH_Ran2_16!S77,SH_Ran2_16!S82)</f>
        <v>50676</v>
      </c>
      <c r="D23" s="5" t="n">
        <f aca="false">AVERAGE(SH_Ran2_16!T4,SH_Ran2_16!T9,SH_Ran2_16!T14,SH_Ran2_16!T19,SH_Ran2_16!T25,SH_Ran2_16!T30,SH_Ran2_16!T35,SH_Ran2_16!T40,SH_Ran2_16!T46,SH_Ran2_16!T51,SH_Ran2_16!T56,SH_Ran2_16!T61,SH_Ran2_16!T67,SH_Ran2_16!T72,SH_Ran2_16!T77,SH_Ran2_16!T82)</f>
        <v>0</v>
      </c>
      <c r="E23" s="0" t="n">
        <f aca="false">SUM(SH_Ran2_16!U4,SH_Ran2_16!U9,SH_Ran2_16!U14,SH_Ran2_16!U19,SH_Ran2_16!U25,SH_Ran2_16!U30,SH_Ran2_16!U35,SH_Ran2_16!U40,SH_Ran2_16!U46,SH_Ran2_16!U51,SH_Ran2_16!U56,SH_Ran2_16!U61,SH_Ran2_16!U67,SH_Ran2_16!U72,SH_Ran2_16!U77,SH_Ran2_16!U82)</f>
        <v>16</v>
      </c>
      <c r="F23" s="5" t="n">
        <f aca="false">E23/$H$2*100</f>
        <v>100</v>
      </c>
    </row>
    <row collapsed="false" customFormat="false" customHeight="false" hidden="false" ht="12.1" outlineLevel="0" r="24"/>
    <row collapsed="false" customFormat="false" customHeight="false" hidden="false" ht="12.1" outlineLevel="0" r="25"/>
    <row collapsed="false" customFormat="false" customHeight="false" hidden="false" ht="13.4" outlineLevel="0" r="26">
      <c r="A26" s="1" t="s">
        <v>22</v>
      </c>
      <c r="B26" s="2" t="s">
        <v>6</v>
      </c>
      <c r="C26" s="2" t="s">
        <v>7</v>
      </c>
      <c r="D26" s="2" t="s">
        <v>8</v>
      </c>
      <c r="E26" s="2" t="s">
        <v>15</v>
      </c>
      <c r="F26" s="2" t="s">
        <v>16</v>
      </c>
    </row>
    <row collapsed="false" customFormat="false" customHeight="false" hidden="false" ht="12.9" outlineLevel="0" r="27">
      <c r="A27" s="4" t="s">
        <v>18</v>
      </c>
      <c r="B27" s="5" t="n">
        <f aca="false">AVERAGE(B2,B8,B14,B20)</f>
        <v>10100.71875</v>
      </c>
      <c r="C27" s="6" t="n">
        <f aca="false">AVERAGE(C2,C8,C14,C20)</f>
        <v>552.98328125</v>
      </c>
      <c r="D27" s="5" t="n">
        <f aca="false">AVERAGE(D2,D8,D14,D20)</f>
        <v>8.48318643986068</v>
      </c>
      <c r="E27" s="0" t="n">
        <f aca="false">SUM(E2,E8,E14,E20)</f>
        <v>0</v>
      </c>
      <c r="F27" s="5" t="n">
        <f aca="false">AVERAGE(F2,F8,F14,F20)</f>
        <v>0</v>
      </c>
    </row>
    <row collapsed="false" customFormat="false" customHeight="false" hidden="false" ht="12.9" outlineLevel="0" r="28">
      <c r="A28" s="4" t="s">
        <v>3</v>
      </c>
      <c r="B28" s="5" t="n">
        <f aca="false">AVERAGE(B3,B9,B15,B21)</f>
        <v>9999.25</v>
      </c>
      <c r="C28" s="6" t="n">
        <f aca="false">AVERAGE(C3,C9,C15,C21)</f>
        <v>12410.515625</v>
      </c>
      <c r="D28" s="5" t="n">
        <f aca="false">AVERAGE(D3,D9,D15,D21)</f>
        <v>6.25564202495887</v>
      </c>
      <c r="E28" s="0" t="n">
        <f aca="false">SUM(E3,E9,E15,E21)</f>
        <v>8</v>
      </c>
      <c r="F28" s="5" t="n">
        <f aca="false">AVERAGE(F3,F9,F15,F21)</f>
        <v>12.5</v>
      </c>
    </row>
    <row collapsed="false" customFormat="false" customHeight="false" hidden="false" ht="12.9" outlineLevel="0" r="29">
      <c r="A29" s="4" t="s">
        <v>4</v>
      </c>
      <c r="B29" s="5" t="n">
        <f aca="false">AVERAGE(B4,B10,B16,B22)</f>
        <v>10418.515625</v>
      </c>
      <c r="C29" s="6" t="n">
        <f aca="false">AVERAGE(C4,C10,C16,C22)</f>
        <v>51893.078125</v>
      </c>
      <c r="D29" s="5" t="n">
        <f aca="false">AVERAGE(D4,D10,D16,D22)</f>
        <v>13.2347891076889</v>
      </c>
      <c r="E29" s="0" t="n">
        <f aca="false">SUM(E4,E10,E16,E22)</f>
        <v>0</v>
      </c>
      <c r="F29" s="5" t="n">
        <f aca="false">AVERAGE(F4,F10,F16,F22)</f>
        <v>0</v>
      </c>
    </row>
    <row collapsed="false" customFormat="false" customHeight="false" hidden="false" ht="12.9" outlineLevel="0" r="30">
      <c r="A30" s="7" t="s">
        <v>5</v>
      </c>
      <c r="B30" s="5" t="n">
        <f aca="false">AVERAGE(B5,B11,B17,B23)</f>
        <v>9341.875</v>
      </c>
      <c r="C30" s="6" t="n">
        <f aca="false">AVERAGE(C5,C11,C17,C23)</f>
        <v>43813.6875</v>
      </c>
      <c r="D30" s="5" t="n">
        <f aca="false">AVERAGE(D5,D11,D17,D23)</f>
        <v>0.187992247511423</v>
      </c>
      <c r="E30" s="0" t="n">
        <f aca="false">SUM(E5,E11,E17,E23)</f>
        <v>56</v>
      </c>
      <c r="F30" s="5" t="n">
        <f aca="false">AVERAGE(F5,F11,F17,F23)</f>
        <v>87.5</v>
      </c>
    </row>
    <row collapsed="false" customFormat="false" customHeight="false" hidden="false" ht="12.1" outlineLevel="0" r="31"/>
    <row collapsed="false" customFormat="false" customHeight="false" hidden="false" ht="12.1" outlineLevel="0" r="32"/>
    <row collapsed="false" customFormat="false" customHeight="false" hidden="false" ht="12.1" outlineLevel="0" r="33"/>
    <row collapsed="false" customFormat="false" customHeight="false" hidden="false" ht="12.1" outlineLevel="0" r="34"/>
    <row collapsed="false" customFormat="false" customHeight="false" hidden="false" ht="12.1" outlineLevel="0" r="35"/>
    <row collapsed="false" customFormat="false" customHeight="false" hidden="false" ht="12.1" outlineLevel="0" r="36"/>
    <row collapsed="false" customFormat="false" customHeight="false" hidden="false" ht="12.1" outlineLevel="0" r="37"/>
    <row collapsed="false" customFormat="false" customHeight="false" hidden="false" ht="12.1" outlineLevel="0" r="38"/>
    <row collapsed="false" customFormat="false" customHeight="false" hidden="false" ht="12.1" outlineLevel="0" r="39"/>
    <row collapsed="false" customFormat="false" customHeight="false" hidden="false" ht="12.1" outlineLevel="0" r="40"/>
    <row collapsed="false" customFormat="false" customHeight="false" hidden="false" ht="12.1" outlineLevel="0" r="41"/>
    <row collapsed="false" customFormat="false" customHeight="false" hidden="false" ht="12.1" outlineLevel="0" r="42"/>
    <row collapsed="false" customFormat="false" customHeight="false" hidden="false" ht="12.1" outlineLevel="0" r="43"/>
    <row collapsed="false" customFormat="false" customHeight="false" hidden="false" ht="12.1" outlineLevel="0" r="44"/>
    <row collapsed="false" customFormat="false" customHeight="false" hidden="false" ht="12.1" outlineLevel="0" r="45"/>
    <row collapsed="false" customFormat="false" customHeight="false" hidden="false" ht="12.1" outlineLevel="0" r="46"/>
    <row collapsed="false" customFormat="false" customHeight="false" hidden="false" ht="12.1" outlineLevel="0" r="47"/>
    <row collapsed="false" customFormat="false" customHeight="false" hidden="false" ht="12.1" outlineLevel="0" r="48"/>
    <row collapsed="false" customFormat="false" customHeight="false" hidden="false" ht="12.1" outlineLevel="0" r="49"/>
    <row collapsed="false" customFormat="false" customHeight="false" hidden="false" ht="12.1" outlineLevel="0" r="50"/>
    <row collapsed="false" customFormat="false" customHeight="false" hidden="false" ht="12.1" outlineLevel="0" r="51"/>
    <row collapsed="false" customFormat="false" customHeight="false" hidden="false" ht="12.1" outlineLevel="0" r="52"/>
    <row collapsed="false" customFormat="false" customHeight="false" hidden="false" ht="12.1" outlineLevel="0" r="53"/>
    <row collapsed="false" customFormat="false" customHeight="false" hidden="false" ht="12.1" outlineLevel="0" r="54"/>
    <row collapsed="false" customFormat="false" customHeight="false" hidden="false" ht="12.1" outlineLevel="0" r="55"/>
    <row collapsed="false" customFormat="false" customHeight="false" hidden="false" ht="12.1" outlineLevel="0" r="56"/>
    <row collapsed="false" customFormat="false" customHeight="false" hidden="false" ht="12.1" outlineLevel="0" r="57"/>
    <row collapsed="false" customFormat="false" customHeight="false" hidden="false" ht="12.1" outlineLevel="0" r="58"/>
    <row collapsed="false" customFormat="false" customHeight="false" hidden="false" ht="12.1" outlineLevel="0" r="59"/>
    <row collapsed="false" customFormat="false" customHeight="false" hidden="false" ht="12.1" outlineLevel="0" r="60"/>
    <row collapsed="false" customFormat="false" customHeight="false" hidden="false" ht="12.1" outlineLevel="0" r="61"/>
    <row collapsed="false" customFormat="false" customHeight="false" hidden="false" ht="12.1" outlineLevel="0" r="62"/>
    <row collapsed="false" customFormat="false" customHeight="false" hidden="false" ht="12.1" outlineLevel="0" r="63"/>
    <row collapsed="false" customFormat="false" customHeight="false" hidden="false" ht="12.1" outlineLevel="0" r="64"/>
    <row collapsed="false" customFormat="false" customHeight="false" hidden="false" ht="12.1" outlineLevel="0" r="65"/>
    <row collapsed="false" customFormat="false" customHeight="false" hidden="false" ht="12.1" outlineLevel="0" r="66"/>
    <row collapsed="false" customFormat="false" customHeight="false" hidden="false" ht="12.1" outlineLevel="0" r="67"/>
    <row collapsed="false" customFormat="false" customHeight="false" hidden="false" ht="12.1" outlineLevel="0" r="68"/>
    <row collapsed="false" customFormat="false" customHeight="false" hidden="false" ht="12.1" outlineLevel="0" r="69"/>
    <row collapsed="false" customFormat="false" customHeight="false" hidden="false" ht="12.1" outlineLevel="0" r="70"/>
    <row collapsed="false" customFormat="false" customHeight="false" hidden="false" ht="12.1" outlineLevel="0" r="71"/>
    <row collapsed="false" customFormat="false" customHeight="false" hidden="false" ht="12.1" outlineLevel="0" r="72"/>
    <row collapsed="false" customFormat="false" customHeight="false" hidden="false" ht="12.1" outlineLevel="0" r="73"/>
    <row collapsed="false" customFormat="false" customHeight="false" hidden="false" ht="12.1" outlineLevel="0" r="74"/>
    <row collapsed="false" customFormat="false" customHeight="false" hidden="false" ht="12.1" outlineLevel="0" r="75"/>
    <row collapsed="false" customFormat="false" customHeight="false" hidden="false" ht="12.1" outlineLevel="0" r="76"/>
    <row collapsed="false" customFormat="false" customHeight="false" hidden="false" ht="12.1" outlineLevel="0" r="77"/>
    <row collapsed="false" customFormat="false" customHeight="false" hidden="false" ht="12.1" outlineLevel="0" r="78"/>
    <row collapsed="false" customFormat="false" customHeight="false" hidden="false" ht="12.1" outlineLevel="0" r="79"/>
    <row collapsed="false" customFormat="false" customHeight="false" hidden="false" ht="12.1" outlineLevel="0" r="80"/>
    <row collapsed="false" customFormat="false" customHeight="false" hidden="false" ht="12.1" outlineLevel="0" r="81"/>
    <row collapsed="false" customFormat="false" customHeight="false" hidden="false" ht="12.1" outlineLevel="0" r="82"/>
    <row collapsed="false" customFormat="false" customHeight="false" hidden="false" ht="12.1" outlineLevel="0" r="83"/>
    <row collapsed="false" customFormat="false" customHeight="false" hidden="false" ht="12.1" outlineLevel="0" r="84"/>
    <row collapsed="false" customFormat="false" customHeight="false" hidden="false" ht="12.1" outlineLevel="0" r="85"/>
    <row collapsed="false" customFormat="false" customHeight="false" hidden="false" ht="12.1" outlineLevel="0" r="86"/>
    <row collapsed="false" customFormat="false" customHeight="false" hidden="false" ht="12.1" outlineLevel="0" r="87"/>
    <row collapsed="false" customFormat="false" customHeight="false" hidden="false" ht="12.1" outlineLevel="0" r="88"/>
    <row collapsed="false" customFormat="false" customHeight="false" hidden="false" ht="12.1" outlineLevel="0" r="89"/>
    <row collapsed="false" customFormat="false" customHeight="false" hidden="false" ht="12.1" outlineLevel="0" r="90"/>
    <row collapsed="false" customFormat="false" customHeight="false" hidden="false" ht="12.1" outlineLevel="0" r="91"/>
    <row collapsed="false" customFormat="false" customHeight="false" hidden="false" ht="12.1" outlineLevel="0" r="92"/>
    <row collapsed="false" customFormat="false" customHeight="false" hidden="false" ht="12.1" outlineLevel="0" r="93"/>
    <row collapsed="false" customFormat="false" customHeight="false" hidden="false" ht="12.1" outlineLevel="0" r="94"/>
    <row collapsed="false" customFormat="false" customHeight="false" hidden="false" ht="12.1" outlineLevel="0" r="95"/>
    <row collapsed="false" customFormat="false" customHeight="false" hidden="false" ht="12.1" outlineLevel="0" r="96"/>
    <row collapsed="false" customFormat="false" customHeight="false" hidden="false" ht="12.1" outlineLevel="0" r="97"/>
    <row collapsed="false" customFormat="false" customHeight="false" hidden="false" ht="12.1" outlineLevel="0" r="98"/>
    <row collapsed="false" customFormat="false" customHeight="false" hidden="false" ht="12.1" outlineLevel="0" r="99"/>
    <row collapsed="false" customFormat="false" customHeight="false" hidden="false" ht="12.1" outlineLevel="0" r="100"/>
    <row collapsed="false" customFormat="false" customHeight="false" hidden="false" ht="12.1" outlineLevel="0" r="101"/>
    <row collapsed="false" customFormat="false" customHeight="false" hidden="false" ht="12.1" outlineLevel="0" r="102"/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5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F12" activeCellId="0" pane="topLeft" sqref="F12"/>
    </sheetView>
  </sheetViews>
  <sheetFormatPr defaultRowHeight="12.1"/>
  <cols>
    <col collapsed="false" hidden="false" max="1025" min="1" style="0" width="11.5204081632653"/>
  </cols>
  <sheetData>
    <row collapsed="false" customFormat="false" customHeight="false" hidden="false" ht="12.1" outlineLevel="0" r="1">
      <c r="A1" s="8" t="s">
        <v>22</v>
      </c>
      <c r="H1" s="0" t="s">
        <v>44</v>
      </c>
      <c r="I1" s="0" t="n">
        <f aca="false">4*Summ_AS_80!H2</f>
        <v>80</v>
      </c>
      <c r="K1" s="0" t="s">
        <v>45</v>
      </c>
      <c r="L1" s="0" t="n">
        <f aca="false">I1/$I$5</f>
        <v>0.555555555555556</v>
      </c>
    </row>
    <row collapsed="false" customFormat="false" customHeight="false" hidden="false" ht="13.4" outlineLevel="0" r="2">
      <c r="B2" s="2" t="s">
        <v>6</v>
      </c>
      <c r="C2" s="2" t="s">
        <v>7</v>
      </c>
      <c r="D2" s="2" t="s">
        <v>8</v>
      </c>
      <c r="E2" s="2" t="s">
        <v>15</v>
      </c>
      <c r="F2" s="2" t="s">
        <v>16</v>
      </c>
    </row>
    <row collapsed="false" customFormat="false" customHeight="false" hidden="false" ht="12.9" outlineLevel="0" r="3">
      <c r="A3" s="4" t="s">
        <v>18</v>
      </c>
      <c r="B3" s="5" t="n">
        <f aca="false">$L$1*Summ_AS_80!B27+$L$3*Summ_SH_64!B27</f>
        <v>18920.5435994722</v>
      </c>
      <c r="C3" s="6" t="n">
        <f aca="false">$L$1*Summ_AS_80!C27+$L$3*Summ_SH_64!C27</f>
        <v>3562.64559027778</v>
      </c>
      <c r="D3" s="5" t="n">
        <f aca="false">$L$1*Summ_AS_80!D27+$L$3*Summ_SH_64!D27</f>
        <v>5.53850443117598</v>
      </c>
      <c r="E3" s="0" t="n">
        <f aca="false">SUM(Summ_AS_80!E27,Summ_SH_64!E27)</f>
        <v>2</v>
      </c>
      <c r="F3" s="5" t="n">
        <f aca="false">$L$1*Summ_AS_80!F27+$L$3*Summ_SH_64!F27</f>
        <v>1.38888888888889</v>
      </c>
      <c r="H3" s="0" t="s">
        <v>46</v>
      </c>
      <c r="I3" s="0" t="n">
        <f aca="false">4*Summ_SH_64!H2</f>
        <v>64</v>
      </c>
      <c r="K3" s="0" t="s">
        <v>47</v>
      </c>
      <c r="L3" s="0" t="n">
        <f aca="false">I3/$I$5</f>
        <v>0.444444444444444</v>
      </c>
    </row>
    <row collapsed="false" customFormat="false" customHeight="false" hidden="false" ht="12.9" outlineLevel="0" r="4">
      <c r="A4" s="7" t="s">
        <v>3</v>
      </c>
      <c r="B4" s="5" t="n">
        <f aca="false">$L$1*Summ_AS_80!B28+$L$3*Summ_SH_64!B28</f>
        <v>19644.8547392972</v>
      </c>
      <c r="C4" s="6" t="n">
        <f aca="false">$L$1*Summ_AS_80!C28+$L$3*Summ_SH_64!C28</f>
        <v>220882.715277778</v>
      </c>
      <c r="D4" s="5" t="n">
        <f aca="false">$L$1*Summ_AS_80!D28+$L$3*Summ_SH_64!D28</f>
        <v>6.39511488160096</v>
      </c>
      <c r="E4" s="0" t="n">
        <f aca="false">SUM(Summ_AS_80!E28,Summ_SH_64!E28)</f>
        <v>11</v>
      </c>
      <c r="F4" s="5" t="n">
        <f aca="false">$L$1*Summ_AS_80!F28+$L$3*Summ_SH_64!F28</f>
        <v>7.63888888888889</v>
      </c>
    </row>
    <row collapsed="false" customFormat="false" customHeight="false" hidden="false" ht="12.9" outlineLevel="0" r="5">
      <c r="A5" s="7" t="s">
        <v>4</v>
      </c>
      <c r="B5" s="5" t="n">
        <f aca="false">$L$1*Summ_AS_80!B29+$L$3*Summ_SH_64!B29</f>
        <v>20006.8647680158</v>
      </c>
      <c r="C5" s="6" t="n">
        <f aca="false">$L$1*Summ_AS_80!C29+$L$3*Summ_SH_64!C29</f>
        <v>341146.909722222</v>
      </c>
      <c r="D5" s="5" t="n">
        <f aca="false">$L$1*Summ_AS_80!D29+$L$3*Summ_SH_64!D29</f>
        <v>10.6321679529042</v>
      </c>
      <c r="E5" s="0" t="n">
        <f aca="false">SUM(Summ_AS_80!E29,Summ_SH_64!E29)</f>
        <v>5</v>
      </c>
      <c r="F5" s="5" t="n">
        <f aca="false">$L$1*Summ_AS_80!F29+$L$3*Summ_SH_64!F29</f>
        <v>3.47222222222222</v>
      </c>
      <c r="H5" s="0" t="s">
        <v>48</v>
      </c>
      <c r="I5" s="0" t="n">
        <f aca="false">SUM(I1,I3)</f>
        <v>144</v>
      </c>
    </row>
    <row collapsed="false" customFormat="false" customHeight="false" hidden="false" ht="12.9" outlineLevel="0" r="6">
      <c r="A6" s="7" t="s">
        <v>5</v>
      </c>
      <c r="B6" s="5" t="n">
        <f aca="false">$L$1*Summ_AS_80!B30+$L$3*Summ_SH_64!B30</f>
        <v>18210.4654620459</v>
      </c>
      <c r="C6" s="6" t="n">
        <f aca="false">$L$1*Summ_AS_80!C30+$L$3*Summ_SH_64!C30</f>
        <v>212283.631944444</v>
      </c>
      <c r="D6" s="5" t="n">
        <f aca="false">$L$1*Summ_AS_80!D30+$L$3*Summ_SH_64!D30</f>
        <v>0.153693876628698</v>
      </c>
      <c r="E6" s="0" t="n">
        <f aca="false">SUM(Summ_AS_80!E30,Summ_SH_64!E30)</f>
        <v>126</v>
      </c>
      <c r="F6" s="5" t="n">
        <f aca="false">$L$1*Summ_AS_80!F30+$L$3*Summ_SH_64!F30</f>
        <v>87.5</v>
      </c>
    </row>
    <row collapsed="false" customFormat="false" customHeight="false" hidden="false" ht="12.8" outlineLevel="0" r="1048574"/>
    <row collapsed="false" customFormat="false" customHeight="false" hidden="false" ht="12.8" outlineLevel="0" r="1048575"/>
    <row collapsed="false" customFormat="false" customHeight="false" hidden="false" ht="12.8" outlineLevel="0" r="1048576"/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3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R1" activeCellId="0" pane="topLeft" sqref="R1"/>
    </sheetView>
  </sheetViews>
  <sheetFormatPr defaultRowHeight="12.1"/>
  <cols>
    <col collapsed="false" hidden="false" max="1025" min="1" style="0" width="11.5204081632653"/>
  </cols>
  <sheetData>
    <row collapsed="false" customFormat="false" customHeight="false" hidden="false" ht="13.4" outlineLevel="0" r="1">
      <c r="A1" s="0" t="s">
        <v>0</v>
      </c>
      <c r="B1" s="1" t="s">
        <v>1</v>
      </c>
      <c r="C1" s="0" t="s">
        <v>2</v>
      </c>
      <c r="G1" s="1" t="s">
        <v>1</v>
      </c>
      <c r="H1" s="0" t="s">
        <v>3</v>
      </c>
      <c r="L1" s="1" t="s">
        <v>1</v>
      </c>
      <c r="M1" s="0" t="s">
        <v>4</v>
      </c>
      <c r="Q1" s="1" t="s">
        <v>1</v>
      </c>
      <c r="R1" s="0" t="s">
        <v>5</v>
      </c>
    </row>
    <row collapsed="false" customFormat="false" customHeight="false" hidden="false" ht="13.4" outlineLevel="0" r="2">
      <c r="C2" s="2" t="s">
        <v>6</v>
      </c>
      <c r="D2" s="2" t="s">
        <v>7</v>
      </c>
      <c r="E2" s="2" t="s">
        <v>8</v>
      </c>
      <c r="H2" s="2" t="s">
        <v>6</v>
      </c>
      <c r="I2" s="2" t="s">
        <v>7</v>
      </c>
      <c r="J2" s="2" t="s">
        <v>8</v>
      </c>
      <c r="M2" s="2" t="s">
        <v>6</v>
      </c>
      <c r="N2" s="2" t="s">
        <v>7</v>
      </c>
      <c r="O2" s="2" t="s">
        <v>8</v>
      </c>
      <c r="R2" s="2" t="s">
        <v>6</v>
      </c>
      <c r="S2" s="2" t="s">
        <v>7</v>
      </c>
      <c r="T2" s="2" t="s">
        <v>8</v>
      </c>
    </row>
    <row collapsed="false" customFormat="false" customHeight="false" hidden="false" ht="12.9" outlineLevel="0" r="3">
      <c r="A3" s="0" t="n">
        <f aca="false">MIN(C3,H3,M3,R3)</f>
        <v>2400.6667957902</v>
      </c>
      <c r="B3" s="2" t="n">
        <v>0</v>
      </c>
      <c r="C3" s="0" t="n">
        <v>2494.333362</v>
      </c>
      <c r="D3" s="0" t="n">
        <v>65.786</v>
      </c>
      <c r="E3" s="0" t="n">
        <f aca="false">(C3-$A3)/$A3*100</f>
        <v>3.90168957949738</v>
      </c>
      <c r="G3" s="2" t="n">
        <v>0</v>
      </c>
      <c r="H3" s="0" t="n">
        <v>2621.6667842865</v>
      </c>
      <c r="I3" s="0" t="n">
        <v>1158</v>
      </c>
      <c r="J3" s="0" t="n">
        <f aca="false">(H3-$A3)/$A3*100</f>
        <v>9.20577519895075</v>
      </c>
      <c r="L3" s="2" t="n">
        <v>0</v>
      </c>
      <c r="M3" s="0" t="n">
        <v>2448.33347332478</v>
      </c>
      <c r="N3" s="0" t="n">
        <v>4367</v>
      </c>
      <c r="O3" s="0" t="n">
        <f aca="false">(M3-$A3)/$A3*100</f>
        <v>1.98555991269458</v>
      </c>
      <c r="Q3" s="2" t="n">
        <v>0</v>
      </c>
      <c r="R3" s="0" t="n">
        <v>2400.6667957902</v>
      </c>
      <c r="S3" s="0" t="n">
        <v>16811</v>
      </c>
      <c r="T3" s="0" t="n">
        <f aca="false">(R3-$A3)/$A3*100</f>
        <v>0</v>
      </c>
    </row>
    <row collapsed="false" customFormat="false" customHeight="false" hidden="false" ht="12.9" outlineLevel="0" r="4">
      <c r="A4" s="0" t="n">
        <f aca="false">MIN(C4,H4,M4,R4)</f>
        <v>1336.6667252183</v>
      </c>
      <c r="B4" s="2" t="n">
        <v>30</v>
      </c>
      <c r="C4" s="0" t="n">
        <v>1387.833348</v>
      </c>
      <c r="D4" s="0" t="n">
        <v>57.971</v>
      </c>
      <c r="E4" s="0" t="n">
        <f aca="false">(C4-$A4)/$A4*100</f>
        <v>3.82792672371968</v>
      </c>
      <c r="G4" s="2" t="n">
        <v>30</v>
      </c>
      <c r="H4" s="0" t="n">
        <v>1465.00005912781</v>
      </c>
      <c r="I4" s="0" t="n">
        <v>1869</v>
      </c>
      <c r="J4" s="0" t="n">
        <f aca="false">(H4-$A4)/$A4*100</f>
        <v>9.60099712877576</v>
      </c>
      <c r="L4" s="2" t="n">
        <v>30</v>
      </c>
      <c r="M4" s="0" t="n">
        <v>1391.66673672199</v>
      </c>
      <c r="N4" s="0" t="n">
        <v>5513</v>
      </c>
      <c r="O4" s="0" t="n">
        <f aca="false">(M4-$A4)/$A4*100</f>
        <v>4.11471389734099</v>
      </c>
      <c r="Q4" s="2" t="n">
        <v>30</v>
      </c>
      <c r="R4" s="0" t="n">
        <v>1336.6667252183</v>
      </c>
      <c r="S4" s="0" t="n">
        <v>7945</v>
      </c>
      <c r="T4" s="0" t="n">
        <f aca="false">(R4-$A4)/$A4*100</f>
        <v>0</v>
      </c>
    </row>
    <row collapsed="false" customFormat="false" customHeight="false" hidden="false" ht="12.9" outlineLevel="0" r="5">
      <c r="A5" s="0" t="n">
        <f aca="false">MIN(C5,H5,M5,R5)</f>
        <v>1911.33342760801</v>
      </c>
      <c r="B5" s="2" t="n">
        <v>60</v>
      </c>
      <c r="C5" s="0" t="n">
        <v>2010.666694</v>
      </c>
      <c r="D5" s="0" t="n">
        <v>40.296</v>
      </c>
      <c r="E5" s="0" t="n">
        <f aca="false">(C5-$A5)/$A5*100</f>
        <v>5.19706634944921</v>
      </c>
      <c r="G5" s="2" t="n">
        <v>60</v>
      </c>
      <c r="H5" s="0" t="n">
        <v>2145.3334236145</v>
      </c>
      <c r="I5" s="0" t="n">
        <v>1239</v>
      </c>
      <c r="J5" s="0" t="n">
        <f aca="false">(H5-$A5)/$A5*100</f>
        <v>12.2427616566794</v>
      </c>
      <c r="L5" s="2" t="n">
        <v>60</v>
      </c>
      <c r="M5" s="0" t="n">
        <v>1993.16679042578</v>
      </c>
      <c r="N5" s="0" t="n">
        <v>3384</v>
      </c>
      <c r="O5" s="0" t="n">
        <f aca="false">(M5-$A5)/$A5*100</f>
        <v>4.28148022923361</v>
      </c>
      <c r="Q5" s="2" t="n">
        <v>60</v>
      </c>
      <c r="R5" s="0" t="n">
        <v>1911.33342760801</v>
      </c>
      <c r="S5" s="0" t="n">
        <v>19022</v>
      </c>
      <c r="T5" s="0" t="n">
        <f aca="false">(R5-$A5)/$A5*100</f>
        <v>0</v>
      </c>
    </row>
    <row collapsed="false" customFormat="false" customHeight="false" hidden="false" ht="12.9" outlineLevel="0" r="6">
      <c r="A6" s="0" t="n">
        <f aca="false">MIN(C6,H6,M6,R6)</f>
        <v>1105.50006294251</v>
      </c>
      <c r="B6" s="2" t="n">
        <v>90</v>
      </c>
      <c r="C6" s="0" t="n">
        <v>1145.500014</v>
      </c>
      <c r="D6" s="0" t="n">
        <v>42.966</v>
      </c>
      <c r="E6" s="0" t="n">
        <f aca="false">(C6-$A6)/$A6*100</f>
        <v>3.6182676417966</v>
      </c>
      <c r="G6" s="2" t="n">
        <v>90</v>
      </c>
      <c r="H6" s="0" t="n">
        <v>1114.00004577637</v>
      </c>
      <c r="I6" s="0" t="n">
        <v>1355</v>
      </c>
      <c r="J6" s="0" t="n">
        <f aca="false">(H6-$A6)/$A6*100</f>
        <v>0.768881261864011</v>
      </c>
      <c r="L6" s="2" t="n">
        <v>90</v>
      </c>
      <c r="M6" s="0" t="n">
        <v>1142.83339881897</v>
      </c>
      <c r="N6" s="0" t="n">
        <v>4906</v>
      </c>
      <c r="O6" s="0" t="n">
        <f aca="false">(M6-$A6)/$A6*100</f>
        <v>3.37705416109065</v>
      </c>
      <c r="Q6" s="2" t="n">
        <v>90</v>
      </c>
      <c r="R6" s="0" t="n">
        <v>1105.50006294251</v>
      </c>
      <c r="S6" s="0" t="n">
        <v>11923</v>
      </c>
      <c r="T6" s="0" t="n">
        <f aca="false">(R6-$A6)/$A6*100</f>
        <v>0</v>
      </c>
    </row>
    <row collapsed="false" customFormat="false" customHeight="false" hidden="false" ht="14.1" outlineLevel="0" r="7">
      <c r="B7" s="2" t="s">
        <v>9</v>
      </c>
      <c r="C7" s="3" t="n">
        <f aca="false">AVERAGE(C3:C6)</f>
        <v>1759.5833545</v>
      </c>
      <c r="D7" s="3" t="n">
        <f aca="false">AVERAGE(D3:D6)</f>
        <v>51.75475</v>
      </c>
      <c r="E7" s="3" t="n">
        <f aca="false">AVERAGE(E3:E6)</f>
        <v>4.13623757361592</v>
      </c>
      <c r="F7" s="0" t="n">
        <f aca="false">COUNTIF(E3:E6,0)</f>
        <v>0</v>
      </c>
      <c r="G7" s="2" t="s">
        <v>9</v>
      </c>
      <c r="H7" s="3" t="n">
        <f aca="false">AVERAGE(H3:H6)</f>
        <v>1836.5000782013</v>
      </c>
      <c r="I7" s="3" t="n">
        <f aca="false">AVERAGE(I3:I6)</f>
        <v>1405.25</v>
      </c>
      <c r="J7" s="3" t="n">
        <f aca="false">AVERAGE(J3:J6)</f>
        <v>7.95460381156769</v>
      </c>
      <c r="K7" s="0" t="n">
        <f aca="false">COUNTIF(J3:J6,0)</f>
        <v>0</v>
      </c>
      <c r="L7" s="2" t="s">
        <v>9</v>
      </c>
      <c r="M7" s="3" t="n">
        <f aca="false">AVERAGE(M3:M6)</f>
        <v>1744.00009982288</v>
      </c>
      <c r="N7" s="3" t="n">
        <f aca="false">AVERAGE(N3:N6)</f>
        <v>4542.5</v>
      </c>
      <c r="O7" s="3" t="n">
        <f aca="false">AVERAGE(O3:O6)</f>
        <v>3.43970205009016</v>
      </c>
      <c r="P7" s="0" t="n">
        <f aca="false">COUNTIF(O3:O6,0)</f>
        <v>0</v>
      </c>
      <c r="Q7" s="2" t="s">
        <v>9</v>
      </c>
      <c r="R7" s="3" t="n">
        <f aca="false">AVERAGE(R3:R6)</f>
        <v>1688.54175288975</v>
      </c>
      <c r="S7" s="3" t="n">
        <f aca="false">AVERAGE(S3:S6)</f>
        <v>13925.25</v>
      </c>
      <c r="T7" s="3" t="n">
        <f aca="false">AVERAGE(T3:T6)</f>
        <v>0</v>
      </c>
      <c r="U7" s="0" t="n">
        <f aca="false">COUNTIF(T3:T6,0)</f>
        <v>4</v>
      </c>
    </row>
    <row collapsed="false" customFormat="false" customHeight="false" hidden="false" ht="13.4" outlineLevel="0" r="9">
      <c r="B9" s="1" t="s">
        <v>10</v>
      </c>
      <c r="C9" s="0" t="s">
        <v>2</v>
      </c>
      <c r="G9" s="1" t="s">
        <v>10</v>
      </c>
      <c r="H9" s="0" t="s">
        <v>3</v>
      </c>
      <c r="L9" s="1" t="s">
        <v>10</v>
      </c>
      <c r="M9" s="0" t="s">
        <v>4</v>
      </c>
      <c r="Q9" s="1" t="s">
        <v>10</v>
      </c>
      <c r="R9" s="0" t="s">
        <v>5</v>
      </c>
    </row>
    <row collapsed="false" customFormat="false" customHeight="false" hidden="false" ht="13.4" outlineLevel="0" r="10">
      <c r="C10" s="2" t="s">
        <v>6</v>
      </c>
      <c r="D10" s="2" t="s">
        <v>7</v>
      </c>
      <c r="E10" s="2" t="s">
        <v>8</v>
      </c>
      <c r="H10" s="2" t="s">
        <v>6</v>
      </c>
      <c r="I10" s="2" t="s">
        <v>7</v>
      </c>
      <c r="J10" s="2" t="s">
        <v>8</v>
      </c>
      <c r="M10" s="2" t="s">
        <v>6</v>
      </c>
      <c r="N10" s="2" t="s">
        <v>7</v>
      </c>
      <c r="O10" s="2" t="s">
        <v>8</v>
      </c>
      <c r="R10" s="2" t="s">
        <v>6</v>
      </c>
      <c r="S10" s="2" t="s">
        <v>7</v>
      </c>
      <c r="T10" s="2" t="s">
        <v>8</v>
      </c>
    </row>
    <row collapsed="false" customFormat="false" customHeight="false" hidden="false" ht="12.9" outlineLevel="0" r="11">
      <c r="A11" s="0" t="n">
        <f aca="false">MIN(C11,H11,M11,R11)</f>
        <v>3973.6669049263</v>
      </c>
      <c r="B11" s="2" t="n">
        <v>0</v>
      </c>
      <c r="C11" s="0" t="n">
        <v>4098.666742</v>
      </c>
      <c r="D11" s="0" t="n">
        <v>594.576</v>
      </c>
      <c r="E11" s="0" t="n">
        <f aca="false">(C11-$A11)/$A11*100</f>
        <v>3.14570496381399</v>
      </c>
      <c r="G11" s="2" t="n">
        <v>0</v>
      </c>
      <c r="H11" s="0" t="n">
        <v>4281.166847229</v>
      </c>
      <c r="I11" s="0" t="n">
        <v>29342</v>
      </c>
      <c r="J11" s="0" t="n">
        <f aca="false">(H11-$A11)/$A11*100</f>
        <v>7.73844284535982</v>
      </c>
      <c r="L11" s="2" t="n">
        <v>0</v>
      </c>
      <c r="M11" s="0" t="n">
        <v>4004.6669164896</v>
      </c>
      <c r="N11" s="0" t="n">
        <v>129265</v>
      </c>
      <c r="O11" s="0" t="n">
        <f aca="false">(M11-$A11)/$A11*100</f>
        <v>0.78013613886127</v>
      </c>
      <c r="Q11" s="2" t="n">
        <v>0</v>
      </c>
      <c r="R11" s="0" t="n">
        <v>3973.6669049263</v>
      </c>
      <c r="S11" s="0" t="n">
        <v>102036</v>
      </c>
      <c r="T11" s="0" t="n">
        <f aca="false">(R11-$A11)/$A11*100</f>
        <v>0</v>
      </c>
    </row>
    <row collapsed="false" customFormat="false" customHeight="false" hidden="false" ht="12.9" outlineLevel="0" r="12">
      <c r="A12" s="0" t="n">
        <f aca="false">MIN(C12,H12,M12,R12)</f>
        <v>2293.16677671671</v>
      </c>
      <c r="B12" s="2" t="n">
        <v>30</v>
      </c>
      <c r="C12" s="0" t="n">
        <v>2345.333362</v>
      </c>
      <c r="D12" s="0" t="n">
        <v>228.022</v>
      </c>
      <c r="E12" s="0" t="n">
        <f aca="false">(C12-$A12)/$A12*100</f>
        <v>2.27487096939283</v>
      </c>
      <c r="G12" s="2" t="n">
        <v>30</v>
      </c>
      <c r="H12" s="0" t="n">
        <v>2400.33342552185</v>
      </c>
      <c r="I12" s="0" t="n">
        <v>56405</v>
      </c>
      <c r="J12" s="0" t="n">
        <f aca="false">(H12-$A12)/$A12*100</f>
        <v>4.67330374280837</v>
      </c>
      <c r="L12" s="2" t="n">
        <v>30</v>
      </c>
      <c r="M12" s="0" t="n">
        <v>2311.8334504962</v>
      </c>
      <c r="N12" s="0" t="n">
        <v>152236</v>
      </c>
      <c r="O12" s="0" t="n">
        <f aca="false">(M12-$A12)/$A12*100</f>
        <v>0.814012917377788</v>
      </c>
      <c r="Q12" s="2" t="n">
        <v>30</v>
      </c>
      <c r="R12" s="0" t="n">
        <v>2293.16677671671</v>
      </c>
      <c r="S12" s="0" t="n">
        <v>52420</v>
      </c>
      <c r="T12" s="0" t="n">
        <f aca="false">(R12-$A12)/$A12*100</f>
        <v>0</v>
      </c>
    </row>
    <row collapsed="false" customFormat="false" customHeight="false" hidden="false" ht="12.9" outlineLevel="0" r="13">
      <c r="A13" s="0" t="n">
        <f aca="false">MIN(C13,H13,M13,R13)</f>
        <v>3348.16683787107</v>
      </c>
      <c r="B13" s="2" t="n">
        <v>60</v>
      </c>
      <c r="C13" s="0" t="n">
        <v>3421.666716</v>
      </c>
      <c r="D13" s="0" t="n">
        <v>166.408</v>
      </c>
      <c r="E13" s="0" t="n">
        <f aca="false">(C13-$A13)/$A13*100</f>
        <v>2.1952274688816</v>
      </c>
      <c r="G13" s="2" t="n">
        <v>60</v>
      </c>
      <c r="H13" s="0" t="n">
        <v>3694.83349812031</v>
      </c>
      <c r="I13" s="0" t="n">
        <v>29495</v>
      </c>
      <c r="J13" s="0" t="n">
        <f aca="false">(H13-$A13)/$A13*100</f>
        <v>10.3539243124954</v>
      </c>
      <c r="L13" s="2" t="n">
        <v>60</v>
      </c>
      <c r="M13" s="0" t="n">
        <v>3406.00019860268</v>
      </c>
      <c r="N13" s="0" t="n">
        <v>130034</v>
      </c>
      <c r="O13" s="0" t="n">
        <f aca="false">(M13-$A13)/$A13*100</f>
        <v>1.72731418510743</v>
      </c>
      <c r="Q13" s="2" t="n">
        <v>60</v>
      </c>
      <c r="R13" s="0" t="n">
        <v>3348.16683787107</v>
      </c>
      <c r="S13" s="0" t="n">
        <v>104229</v>
      </c>
      <c r="T13" s="0" t="n">
        <f aca="false">(R13-$A13)/$A13*100</f>
        <v>0</v>
      </c>
    </row>
    <row collapsed="false" customFormat="false" customHeight="false" hidden="false" ht="12.9" outlineLevel="0" r="14">
      <c r="A14" s="0" t="n">
        <f aca="false">MIN(C14,H14,M14,R14)</f>
        <v>2010.00010877848</v>
      </c>
      <c r="B14" s="2" t="n">
        <v>90</v>
      </c>
      <c r="C14" s="0" t="n">
        <v>2090.500028</v>
      </c>
      <c r="D14" s="0" t="n">
        <v>471.995</v>
      </c>
      <c r="E14" s="0" t="n">
        <f aca="false">(C14-$A14)/$A14*100</f>
        <v>4.00497088880466</v>
      </c>
      <c r="G14" s="2" t="n">
        <v>90</v>
      </c>
      <c r="H14" s="0" t="n">
        <v>2069.66675955057</v>
      </c>
      <c r="I14" s="0" t="n">
        <v>31781</v>
      </c>
      <c r="J14" s="0" t="n">
        <f aca="false">(H14-$A14)/$A14*100</f>
        <v>2.96848992751303</v>
      </c>
      <c r="L14" s="2" t="n">
        <v>90</v>
      </c>
      <c r="M14" s="0" t="n">
        <v>2084.16678059101</v>
      </c>
      <c r="N14" s="0" t="n">
        <v>161079</v>
      </c>
      <c r="O14" s="0" t="n">
        <f aca="false">(M14-$A14)/$A14*100</f>
        <v>3.6898839700861</v>
      </c>
      <c r="Q14" s="2" t="n">
        <v>90</v>
      </c>
      <c r="R14" s="0" t="n">
        <v>2010.00010877848</v>
      </c>
      <c r="S14" s="0" t="n">
        <v>54326</v>
      </c>
      <c r="T14" s="0" t="n">
        <f aca="false">(R14-$A14)/$A14*100</f>
        <v>0</v>
      </c>
    </row>
    <row collapsed="false" customFormat="false" customHeight="false" hidden="false" ht="14.1" outlineLevel="0" r="15">
      <c r="B15" s="2" t="s">
        <v>9</v>
      </c>
      <c r="C15" s="3" t="n">
        <f aca="false">AVERAGE(C11:C14)</f>
        <v>2989.041712</v>
      </c>
      <c r="D15" s="3" t="n">
        <f aca="false">AVERAGE(D11:D14)</f>
        <v>365.25025</v>
      </c>
      <c r="E15" s="3" t="n">
        <f aca="false">AVERAGE(E11:E14)</f>
        <v>2.90519357272328</v>
      </c>
      <c r="F15" s="0" t="n">
        <f aca="false">COUNTIF(E11:E14,0)</f>
        <v>0</v>
      </c>
      <c r="G15" s="2" t="s">
        <v>9</v>
      </c>
      <c r="H15" s="3" t="n">
        <f aca="false">AVERAGE(H11:H14)</f>
        <v>3111.50013260543</v>
      </c>
      <c r="I15" s="3" t="n">
        <f aca="false">AVERAGE(I11:I14)</f>
        <v>36755.75</v>
      </c>
      <c r="J15" s="3" t="n">
        <f aca="false">AVERAGE(J11:J14)</f>
        <v>6.43354020704416</v>
      </c>
      <c r="K15" s="0" t="n">
        <f aca="false">COUNTIF(J11:J14,0)</f>
        <v>0</v>
      </c>
      <c r="L15" s="2" t="s">
        <v>9</v>
      </c>
      <c r="M15" s="3" t="n">
        <f aca="false">AVERAGE(M11:M14)</f>
        <v>2951.66683654487</v>
      </c>
      <c r="N15" s="3" t="n">
        <f aca="false">AVERAGE(N11:N14)</f>
        <v>143153.5</v>
      </c>
      <c r="O15" s="3" t="n">
        <f aca="false">AVERAGE(O11:O14)</f>
        <v>1.75283680285816</v>
      </c>
      <c r="P15" s="0" t="n">
        <f aca="false">COUNTIF(O11:O14,0)</f>
        <v>0</v>
      </c>
      <c r="Q15" s="2" t="s">
        <v>9</v>
      </c>
      <c r="R15" s="3" t="n">
        <f aca="false">AVERAGE(R11:R14)</f>
        <v>2906.25015707314</v>
      </c>
      <c r="S15" s="3" t="n">
        <f aca="false">AVERAGE(S11:S14)</f>
        <v>78252.75</v>
      </c>
      <c r="T15" s="3" t="n">
        <f aca="false">AVERAGE(T11:T14)</f>
        <v>0</v>
      </c>
      <c r="U15" s="0" t="n">
        <f aca="false">COUNTIF(T11:T14,0)</f>
        <v>4</v>
      </c>
    </row>
    <row collapsed="false" customFormat="false" customHeight="false" hidden="false" ht="13.4" outlineLevel="0" r="17">
      <c r="B17" s="1" t="s">
        <v>11</v>
      </c>
      <c r="C17" s="0" t="s">
        <v>2</v>
      </c>
      <c r="G17" s="1" t="s">
        <v>11</v>
      </c>
      <c r="H17" s="0" t="s">
        <v>3</v>
      </c>
      <c r="L17" s="1" t="s">
        <v>11</v>
      </c>
      <c r="M17" s="0" t="s">
        <v>4</v>
      </c>
      <c r="Q17" s="1" t="s">
        <v>11</v>
      </c>
      <c r="R17" s="0" t="s">
        <v>5</v>
      </c>
    </row>
    <row collapsed="false" customFormat="false" customHeight="false" hidden="false" ht="13.4" outlineLevel="0" r="18">
      <c r="C18" s="2" t="s">
        <v>6</v>
      </c>
      <c r="D18" s="2" t="s">
        <v>7</v>
      </c>
      <c r="E18" s="2" t="s">
        <v>8</v>
      </c>
      <c r="H18" s="2" t="s">
        <v>6</v>
      </c>
      <c r="I18" s="2" t="s">
        <v>7</v>
      </c>
      <c r="J18" s="2" t="s">
        <v>8</v>
      </c>
      <c r="M18" s="2" t="s">
        <v>6</v>
      </c>
      <c r="N18" s="2" t="s">
        <v>7</v>
      </c>
      <c r="O18" s="2" t="s">
        <v>8</v>
      </c>
      <c r="R18" s="2" t="s">
        <v>6</v>
      </c>
      <c r="S18" s="2" t="s">
        <v>7</v>
      </c>
      <c r="T18" s="2" t="s">
        <v>8</v>
      </c>
    </row>
    <row collapsed="false" customFormat="false" customHeight="false" hidden="false" ht="12.9" outlineLevel="0" r="19">
      <c r="A19" s="0" t="n">
        <f aca="false">MIN(C19,H19,M19,R19)</f>
        <v>5846.33358991146</v>
      </c>
      <c r="B19" s="2" t="n">
        <v>0</v>
      </c>
      <c r="C19" s="0" t="n">
        <v>5892.500072</v>
      </c>
      <c r="D19" s="0" t="n">
        <v>808.723</v>
      </c>
      <c r="E19" s="0" t="n">
        <f aca="false">(C19-$A19)/$A19*100</f>
        <v>0.789665546423926</v>
      </c>
      <c r="G19" s="2" t="n">
        <v>0</v>
      </c>
      <c r="H19" s="0" t="n">
        <v>6271.16692352295</v>
      </c>
      <c r="I19" s="0" t="n">
        <v>167246</v>
      </c>
      <c r="J19" s="0" t="n">
        <f aca="false">(H19-$A19)/$A19*100</f>
        <v>7.26666255145944</v>
      </c>
      <c r="L19" s="2" t="n">
        <v>0</v>
      </c>
      <c r="M19" s="0" t="n">
        <v>5929.00028288364</v>
      </c>
      <c r="N19" s="0" t="n">
        <v>730645</v>
      </c>
      <c r="O19" s="0" t="n">
        <f aca="false">(M19-$A19)/$A19*100</f>
        <v>1.41399206358718</v>
      </c>
      <c r="Q19" s="2" t="n">
        <v>0</v>
      </c>
      <c r="R19" s="0" t="n">
        <v>5846.33358991146</v>
      </c>
      <c r="S19" s="0" t="n">
        <v>292921</v>
      </c>
      <c r="T19" s="0" t="n">
        <f aca="false">(R19-$A19)/$A19*100</f>
        <v>0</v>
      </c>
    </row>
    <row collapsed="false" customFormat="false" customHeight="false" hidden="false" ht="12.9" outlineLevel="0" r="20">
      <c r="A20" s="0" t="n">
        <f aca="false">MIN(C20,H20,M20,R20)</f>
        <v>3773.83350795507</v>
      </c>
      <c r="B20" s="2" t="n">
        <v>30</v>
      </c>
      <c r="C20" s="0" t="n">
        <v>3775.16671</v>
      </c>
      <c r="D20" s="0" t="n">
        <v>1535.559</v>
      </c>
      <c r="E20" s="0" t="n">
        <f aca="false">(C20-$A20)/$A20*100</f>
        <v>0.0353275268270161</v>
      </c>
      <c r="G20" s="2" t="n">
        <v>30</v>
      </c>
      <c r="H20" s="0" t="n">
        <v>4021.3334980011</v>
      </c>
      <c r="I20" s="0" t="n">
        <v>197194</v>
      </c>
      <c r="J20" s="0" t="n">
        <f aca="false">(H20-$A20)/$A20*100</f>
        <v>6.55831767682149</v>
      </c>
      <c r="L20" s="2" t="n">
        <v>30</v>
      </c>
      <c r="M20" s="0" t="n">
        <v>3774.5001758337</v>
      </c>
      <c r="N20" s="0" t="n">
        <v>843114</v>
      </c>
      <c r="O20" s="0" t="n">
        <f aca="false">(M20-$A20)/$A20*100</f>
        <v>0.0176655349851627</v>
      </c>
      <c r="Q20" s="2" t="n">
        <v>30</v>
      </c>
      <c r="R20" s="0" t="n">
        <v>3773.83350795507</v>
      </c>
      <c r="S20" s="0" t="n">
        <v>112502</v>
      </c>
      <c r="T20" s="0" t="n">
        <f aca="false">(R20-$A20)/$A20*100</f>
        <v>0</v>
      </c>
    </row>
    <row collapsed="false" customFormat="false" customHeight="false" hidden="false" ht="12.9" outlineLevel="0" r="21">
      <c r="A21" s="0" t="n">
        <f aca="false">MIN(C21,H21,M21,R21)</f>
        <v>5498.16694504023</v>
      </c>
      <c r="B21" s="2" t="n">
        <v>60</v>
      </c>
      <c r="C21" s="0" t="n">
        <v>5647.333418</v>
      </c>
      <c r="D21" s="0" t="n">
        <v>1339.599</v>
      </c>
      <c r="E21" s="0" t="n">
        <f aca="false">(C21-$A21)/$A21*100</f>
        <v>2.71302189349362</v>
      </c>
      <c r="G21" s="2" t="n">
        <v>60</v>
      </c>
      <c r="H21" s="0" t="n">
        <v>6043.83359342814</v>
      </c>
      <c r="I21" s="0" t="n">
        <v>145849</v>
      </c>
      <c r="J21" s="0" t="n">
        <f aca="false">(H21-$A21)/$A21*100</f>
        <v>9.92451945971092</v>
      </c>
      <c r="L21" s="2" t="n">
        <v>60</v>
      </c>
      <c r="M21" s="0" t="n">
        <v>5589.16699707508</v>
      </c>
      <c r="N21" s="0" t="n">
        <v>825330</v>
      </c>
      <c r="O21" s="0" t="n">
        <f aca="false">(M21-$A21)/$A21*100</f>
        <v>1.65509801620228</v>
      </c>
      <c r="Q21" s="2" t="n">
        <v>60</v>
      </c>
      <c r="R21" s="0" t="n">
        <v>5498.16694504023</v>
      </c>
      <c r="S21" s="0" t="n">
        <v>221656</v>
      </c>
      <c r="T21" s="0" t="n">
        <f aca="false">(R21-$A21)/$A21*100</f>
        <v>0</v>
      </c>
    </row>
    <row collapsed="false" customFormat="false" customHeight="false" hidden="false" ht="12.9" outlineLevel="0" r="22">
      <c r="A22" s="0" t="n">
        <f aca="false">MIN(C22,H22,M22,R22)</f>
        <v>3375.66683405638</v>
      </c>
      <c r="B22" s="2" t="n">
        <v>90</v>
      </c>
      <c r="C22" s="0" t="n">
        <v>3496.16672</v>
      </c>
      <c r="D22" s="0" t="n">
        <v>1638.312</v>
      </c>
      <c r="E22" s="0" t="n">
        <f aca="false">(C22-$A22)/$A22*100</f>
        <v>3.56966169551813</v>
      </c>
      <c r="G22" s="2" t="n">
        <v>90</v>
      </c>
      <c r="H22" s="0" t="n">
        <v>3517.33348464966</v>
      </c>
      <c r="I22" s="0" t="n">
        <v>288684</v>
      </c>
      <c r="J22" s="0" t="n">
        <f aca="false">(H22-$A22)/$A22*100</f>
        <v>4.19670120179028</v>
      </c>
      <c r="L22" s="2" t="n">
        <v>90</v>
      </c>
      <c r="M22" s="0" t="n">
        <v>3450.00020074844</v>
      </c>
      <c r="N22" s="0" t="n">
        <v>634159</v>
      </c>
      <c r="O22" s="0" t="n">
        <f aca="false">(M22-$A22)/$A22*100</f>
        <v>2.2020350451095</v>
      </c>
      <c r="Q22" s="2" t="n">
        <v>90</v>
      </c>
      <c r="R22" s="0" t="n">
        <v>3375.66683405638</v>
      </c>
      <c r="S22" s="0" t="n">
        <v>134512</v>
      </c>
      <c r="T22" s="0" t="n">
        <f aca="false">(R22-$A22)/$A22*100</f>
        <v>0</v>
      </c>
    </row>
    <row collapsed="false" customFormat="false" customHeight="false" hidden="false" ht="14.1" outlineLevel="0" r="23">
      <c r="B23" s="2" t="s">
        <v>9</v>
      </c>
      <c r="C23" s="3" t="n">
        <f aca="false">AVERAGE(C19:C22)</f>
        <v>4702.79173</v>
      </c>
      <c r="D23" s="3" t="n">
        <f aca="false">AVERAGE(D19:D22)</f>
        <v>1330.54825</v>
      </c>
      <c r="E23" s="3" t="n">
        <f aca="false">AVERAGE(E19:E22)</f>
        <v>1.77691916556568</v>
      </c>
      <c r="F23" s="0" t="n">
        <f aca="false">COUNTIF(E19:E22,0)</f>
        <v>0</v>
      </c>
      <c r="G23" s="2" t="s">
        <v>9</v>
      </c>
      <c r="H23" s="3" t="n">
        <f aca="false">AVERAGE(H19:H22)</f>
        <v>4963.41687490046</v>
      </c>
      <c r="I23" s="3" t="n">
        <f aca="false">AVERAGE(I19:I22)</f>
        <v>199743.25</v>
      </c>
      <c r="J23" s="3" t="n">
        <f aca="false">AVERAGE(J19:J22)</f>
        <v>6.98655022244554</v>
      </c>
      <c r="K23" s="0" t="n">
        <f aca="false">COUNTIF(J19:J22,0)</f>
        <v>0</v>
      </c>
      <c r="L23" s="2" t="s">
        <v>9</v>
      </c>
      <c r="M23" s="3" t="n">
        <f aca="false">AVERAGE(M19:M22)</f>
        <v>4685.66691413522</v>
      </c>
      <c r="N23" s="3" t="n">
        <f aca="false">AVERAGE(N19:N22)</f>
        <v>758312</v>
      </c>
      <c r="O23" s="3" t="n">
        <f aca="false">AVERAGE(O19:O22)</f>
        <v>1.32219766497104</v>
      </c>
      <c r="P23" s="0" t="n">
        <f aca="false">COUNTIF(O19:O22,0)</f>
        <v>0</v>
      </c>
      <c r="Q23" s="2" t="s">
        <v>9</v>
      </c>
      <c r="R23" s="3" t="n">
        <f aca="false">AVERAGE(R19:R22)</f>
        <v>4623.50021924078</v>
      </c>
      <c r="S23" s="3" t="n">
        <f aca="false">AVERAGE(S19:S22)</f>
        <v>190397.75</v>
      </c>
      <c r="T23" s="3" t="n">
        <f aca="false">AVERAGE(T19:T22)</f>
        <v>0</v>
      </c>
      <c r="U23" s="0" t="n">
        <f aca="false">COUNTIF(T19:T22,0)</f>
        <v>4</v>
      </c>
    </row>
    <row collapsed="false" customFormat="false" customHeight="false" hidden="false" ht="13.4" outlineLevel="0" r="25">
      <c r="B25" s="1" t="s">
        <v>12</v>
      </c>
      <c r="C25" s="0" t="s">
        <v>2</v>
      </c>
      <c r="G25" s="1" t="s">
        <v>12</v>
      </c>
      <c r="H25" s="0" t="s">
        <v>3</v>
      </c>
      <c r="L25" s="1" t="s">
        <v>12</v>
      </c>
      <c r="M25" s="0" t="s">
        <v>4</v>
      </c>
      <c r="Q25" s="1" t="s">
        <v>12</v>
      </c>
      <c r="R25" s="0" t="s">
        <v>5</v>
      </c>
    </row>
    <row collapsed="false" customFormat="false" customHeight="false" hidden="false" ht="13.4" outlineLevel="0" r="26">
      <c r="C26" s="2" t="s">
        <v>6</v>
      </c>
      <c r="D26" s="2" t="s">
        <v>7</v>
      </c>
      <c r="E26" s="2" t="s">
        <v>8</v>
      </c>
      <c r="H26" s="2" t="s">
        <v>6</v>
      </c>
      <c r="I26" s="2" t="s">
        <v>7</v>
      </c>
      <c r="J26" s="2" t="s">
        <v>8</v>
      </c>
      <c r="M26" s="2" t="s">
        <v>6</v>
      </c>
      <c r="N26" s="2" t="s">
        <v>7</v>
      </c>
      <c r="O26" s="2" t="s">
        <v>8</v>
      </c>
      <c r="R26" s="2" t="s">
        <v>6</v>
      </c>
      <c r="S26" s="2" t="s">
        <v>7</v>
      </c>
      <c r="T26" s="2" t="s">
        <v>8</v>
      </c>
    </row>
    <row collapsed="false" customFormat="false" customHeight="false" hidden="false" ht="12.9" outlineLevel="0" r="27">
      <c r="A27" s="0" t="n">
        <f aca="false">MIN(C27,H27,M27,R27)</f>
        <v>8380.33368188143</v>
      </c>
      <c r="B27" s="2" t="n">
        <v>0</v>
      </c>
      <c r="C27" s="0" t="n">
        <v>8550.66677</v>
      </c>
      <c r="D27" s="0" t="n">
        <v>4572.346</v>
      </c>
      <c r="E27" s="0" t="n">
        <f aca="false">(C27-$A27)/$A27*100</f>
        <v>2.03253348356326</v>
      </c>
      <c r="G27" s="2" t="n">
        <v>0</v>
      </c>
      <c r="H27" s="0" t="n">
        <v>8978.50036048889</v>
      </c>
      <c r="I27" s="0" t="n">
        <v>580323</v>
      </c>
      <c r="J27" s="0" t="n">
        <f aca="false">(H27-$A27)/$A27*100</f>
        <v>7.13774297437246</v>
      </c>
      <c r="L27" s="2" t="n">
        <v>0</v>
      </c>
      <c r="M27" s="0" t="n">
        <v>8534.33372044563</v>
      </c>
      <c r="N27" s="0" t="n">
        <v>1000015</v>
      </c>
      <c r="O27" s="0" t="n">
        <f aca="false">(M27-$A27)/$A27*100</f>
        <v>1.83763611820318</v>
      </c>
      <c r="Q27" s="2" t="n">
        <v>0</v>
      </c>
      <c r="R27" s="0" t="n">
        <v>8380.33368188143</v>
      </c>
      <c r="S27" s="0" t="n">
        <v>461163</v>
      </c>
      <c r="T27" s="0" t="n">
        <f aca="false">(R27-$A27)/$A27*100</f>
        <v>0</v>
      </c>
    </row>
    <row collapsed="false" customFormat="false" customHeight="false" hidden="false" ht="12.9" outlineLevel="0" r="28">
      <c r="A28" s="0" t="n">
        <f aca="false">MIN(C28,H28,M28,R28)</f>
        <v>4381.6668971777</v>
      </c>
      <c r="B28" s="2" t="n">
        <v>30</v>
      </c>
      <c r="C28" s="0" t="n">
        <v>4483.83339</v>
      </c>
      <c r="D28" s="0" t="n">
        <v>3029.222</v>
      </c>
      <c r="E28" s="0" t="n">
        <f aca="false">(C28-$A28)/$A28*100</f>
        <v>2.33168096114533</v>
      </c>
      <c r="G28" s="2" t="n">
        <v>30</v>
      </c>
      <c r="H28" s="0" t="n">
        <v>4629.00018501282</v>
      </c>
      <c r="I28" s="0" t="n">
        <v>850764</v>
      </c>
      <c r="J28" s="0" t="n">
        <f aca="false">(H28-$A28)/$A28*100</f>
        <v>5.6447305018652</v>
      </c>
      <c r="L28" s="2" t="n">
        <v>30</v>
      </c>
      <c r="M28" s="0" t="n">
        <v>4381.6668971777</v>
      </c>
      <c r="N28" s="0" t="n">
        <v>1000000</v>
      </c>
      <c r="O28" s="0" t="n">
        <f aca="false">(M28-$A28)/$A28*100</f>
        <v>0</v>
      </c>
      <c r="Q28" s="2" t="n">
        <v>30</v>
      </c>
      <c r="R28" s="0" t="n">
        <v>4383.00022149086</v>
      </c>
      <c r="S28" s="0" t="n">
        <v>282656</v>
      </c>
      <c r="T28" s="0" t="n">
        <f aca="false">(R28-$A28)/$A28*100</f>
        <v>0.0304296137622633</v>
      </c>
    </row>
    <row collapsed="false" customFormat="false" customHeight="false" hidden="false" ht="12.9" outlineLevel="0" r="29">
      <c r="A29" s="0" t="n">
        <f aca="false">MIN(C29,H29,M29,R29)</f>
        <v>7457.33366602659</v>
      </c>
      <c r="B29" s="2" t="n">
        <v>60</v>
      </c>
      <c r="C29" s="0" t="n">
        <v>7544.833422</v>
      </c>
      <c r="D29" s="0" t="n">
        <v>4082.84</v>
      </c>
      <c r="E29" s="0" t="n">
        <f aca="false">(C29-$A29)/$A29*100</f>
        <v>1.1733383524467</v>
      </c>
      <c r="G29" s="2" t="n">
        <v>60</v>
      </c>
      <c r="H29" s="0" t="n">
        <v>8087.50034725666</v>
      </c>
      <c r="I29" s="0" t="n">
        <v>531030</v>
      </c>
      <c r="J29" s="0" t="n">
        <f aca="false">(H29-$A29)/$A29*100</f>
        <v>8.4502948299192</v>
      </c>
      <c r="L29" s="2" t="n">
        <v>60</v>
      </c>
      <c r="M29" s="0" t="n">
        <v>7527.33371186256</v>
      </c>
      <c r="N29" s="0" t="n">
        <v>1000023</v>
      </c>
      <c r="O29" s="0" t="n">
        <f aca="false">(M29-$A29)/$A29*100</f>
        <v>0.938673914443034</v>
      </c>
      <c r="Q29" s="2" t="n">
        <v>60</v>
      </c>
      <c r="R29" s="0" t="n">
        <v>7457.33366602659</v>
      </c>
      <c r="S29" s="0" t="n">
        <v>568546</v>
      </c>
      <c r="T29" s="0" t="n">
        <f aca="false">(R29-$A29)/$A29*100</f>
        <v>0</v>
      </c>
    </row>
    <row collapsed="false" customFormat="false" customHeight="false" hidden="false" ht="12.9" outlineLevel="0" r="30">
      <c r="A30" s="0" t="n">
        <f aca="false">MIN(C30,H30,M30,R30)</f>
        <v>4259.83355349302</v>
      </c>
      <c r="B30" s="2" t="n">
        <v>90</v>
      </c>
      <c r="C30" s="0" t="n">
        <v>4373.833394</v>
      </c>
      <c r="D30" s="0" t="n">
        <v>2517.256</v>
      </c>
      <c r="E30" s="0" t="n">
        <f aca="false">(C30-$A30)/$A30*100</f>
        <v>2.67615715673917</v>
      </c>
      <c r="G30" s="2" t="n">
        <v>90</v>
      </c>
      <c r="H30" s="0" t="n">
        <v>4340.50018119812</v>
      </c>
      <c r="I30" s="0" t="n">
        <v>634471</v>
      </c>
      <c r="J30" s="0" t="n">
        <f aca="false">(H30-$A30)/$A30*100</f>
        <v>1.89365679884262</v>
      </c>
      <c r="L30" s="2" t="n">
        <v>90</v>
      </c>
      <c r="M30" s="0" t="n">
        <v>4394.0002425313</v>
      </c>
      <c r="N30" s="0" t="n">
        <v>1000004</v>
      </c>
      <c r="O30" s="0" t="n">
        <f aca="false">(M30-$A30)/$A30*100</f>
        <v>3.1495758543961</v>
      </c>
      <c r="Q30" s="2" t="n">
        <v>90</v>
      </c>
      <c r="R30" s="0" t="n">
        <v>4259.83355349302</v>
      </c>
      <c r="S30" s="0" t="n">
        <v>346197</v>
      </c>
      <c r="T30" s="0" t="n">
        <f aca="false">(R30-$A30)/$A30*100</f>
        <v>0</v>
      </c>
    </row>
    <row collapsed="false" customFormat="false" customHeight="false" hidden="false" ht="14.1" outlineLevel="0" r="31">
      <c r="B31" s="2" t="s">
        <v>9</v>
      </c>
      <c r="C31" s="3" t="n">
        <f aca="false">AVERAGE(C27:C30)</f>
        <v>6238.291744</v>
      </c>
      <c r="D31" s="3" t="n">
        <f aca="false">AVERAGE(D27:D30)</f>
        <v>3550.416</v>
      </c>
      <c r="E31" s="3" t="n">
        <f aca="false">AVERAGE(E27:E30)</f>
        <v>2.0534274884736</v>
      </c>
      <c r="F31" s="0" t="n">
        <f aca="false">COUNTIF(E27:E30,0)</f>
        <v>0</v>
      </c>
      <c r="G31" s="2" t="s">
        <v>9</v>
      </c>
      <c r="H31" s="3" t="n">
        <f aca="false">AVERAGE(H27:H30)</f>
        <v>6508.87526848912</v>
      </c>
      <c r="I31" s="3" t="n">
        <f aca="false">AVERAGE(I27:I30)</f>
        <v>649147</v>
      </c>
      <c r="J31" s="3" t="n">
        <f aca="false">AVERAGE(J27:J30)</f>
        <v>5.78160627624985</v>
      </c>
      <c r="K31" s="0" t="n">
        <f aca="false">COUNTIF(J27:J30,0)</f>
        <v>0</v>
      </c>
      <c r="L31" s="2" t="s">
        <v>9</v>
      </c>
      <c r="M31" s="3" t="n">
        <f aca="false">AVERAGE(M27:M30)</f>
        <v>6209.3336430043</v>
      </c>
      <c r="N31" s="3" t="n">
        <f aca="false">AVERAGE(N27:N30)</f>
        <v>1000010.5</v>
      </c>
      <c r="O31" s="3" t="n">
        <f aca="false">AVERAGE(O27:O30)</f>
        <v>1.48147147176056</v>
      </c>
      <c r="P31" s="0" t="n">
        <f aca="false">COUNTIF(O27:O30,0)</f>
        <v>1</v>
      </c>
      <c r="Q31" s="2" t="s">
        <v>9</v>
      </c>
      <c r="R31" s="3" t="n">
        <f aca="false">AVERAGE(R27:R30)</f>
        <v>6120.12528072298</v>
      </c>
      <c r="S31" s="3" t="n">
        <f aca="false">AVERAGE(S27:S30)</f>
        <v>414640.5</v>
      </c>
      <c r="T31" s="3" t="n">
        <f aca="false">AVERAGE(T27:T30)</f>
        <v>0.00760740344056582</v>
      </c>
      <c r="U31" s="0" t="n">
        <f aca="false">COUNTIF(T27:T30,0)</f>
        <v>3</v>
      </c>
    </row>
    <row collapsed="false" customFormat="false" customHeight="false" hidden="false" ht="13.4" outlineLevel="0" r="33">
      <c r="B33" s="1" t="s">
        <v>13</v>
      </c>
      <c r="C33" s="0" t="s">
        <v>2</v>
      </c>
      <c r="G33" s="1" t="s">
        <v>13</v>
      </c>
      <c r="H33" s="0" t="s">
        <v>3</v>
      </c>
      <c r="L33" s="1" t="s">
        <v>13</v>
      </c>
      <c r="M33" s="0" t="s">
        <v>4</v>
      </c>
      <c r="Q33" s="1" t="s">
        <v>13</v>
      </c>
      <c r="R33" s="0" t="s">
        <v>5</v>
      </c>
    </row>
    <row collapsed="false" customFormat="false" customHeight="false" hidden="false" ht="13.4" outlineLevel="0" r="34">
      <c r="C34" s="2" t="s">
        <v>6</v>
      </c>
      <c r="D34" s="2" t="s">
        <v>7</v>
      </c>
      <c r="E34" s="2" t="s">
        <v>8</v>
      </c>
      <c r="H34" s="2" t="s">
        <v>6</v>
      </c>
      <c r="I34" s="2" t="s">
        <v>7</v>
      </c>
      <c r="J34" s="2" t="s">
        <v>8</v>
      </c>
      <c r="M34" s="2" t="s">
        <v>6</v>
      </c>
      <c r="N34" s="2" t="s">
        <v>7</v>
      </c>
      <c r="O34" s="2" t="s">
        <v>8</v>
      </c>
      <c r="R34" s="2" t="s">
        <v>6</v>
      </c>
      <c r="S34" s="2" t="s">
        <v>7</v>
      </c>
      <c r="T34" s="2" t="s">
        <v>8</v>
      </c>
    </row>
    <row collapsed="false" customFormat="false" customHeight="false" hidden="false" ht="12.9" outlineLevel="0" r="35">
      <c r="A35" s="0" t="n">
        <f aca="false">MIN(C35,H35,M35,R35)</f>
        <v>9313.66707658768</v>
      </c>
      <c r="B35" s="2" t="n">
        <v>0</v>
      </c>
      <c r="C35" s="0" t="n">
        <v>9384.166774</v>
      </c>
      <c r="D35" s="0" t="n">
        <v>7021.995</v>
      </c>
      <c r="E35" s="0" t="n">
        <f aca="false">(C35-$A35)/$A35*100</f>
        <v>0.756948866999315</v>
      </c>
      <c r="G35" s="2" t="n">
        <v>0</v>
      </c>
      <c r="H35" s="0" t="n">
        <v>9974.83374989033</v>
      </c>
      <c r="I35" s="0" t="n">
        <v>1000018</v>
      </c>
      <c r="J35" s="0" t="n">
        <f aca="false">(H35-$A35)/$A35*100</f>
        <v>7.09888669914628</v>
      </c>
      <c r="L35" s="2" t="n">
        <v>0</v>
      </c>
      <c r="M35" s="0" t="n">
        <v>9399.1671127677</v>
      </c>
      <c r="N35" s="0" t="n">
        <v>1000010</v>
      </c>
      <c r="O35" s="0" t="n">
        <f aca="false">(M35-$A35)/$A35*100</f>
        <v>0.918006145988897</v>
      </c>
      <c r="Q35" s="2" t="n">
        <v>0</v>
      </c>
      <c r="R35" s="0" t="n">
        <v>9313.66707658768</v>
      </c>
      <c r="S35" s="0" t="n">
        <v>950373</v>
      </c>
      <c r="T35" s="0" t="n">
        <f aca="false">(R35-$A35)/$A35*100</f>
        <v>0</v>
      </c>
    </row>
    <row collapsed="false" customFormat="false" customHeight="false" hidden="false" ht="12.9" outlineLevel="0" r="36">
      <c r="A36" s="0" t="n">
        <f aca="false">MIN(C36,H36,M36,R36)</f>
        <v>5753.00026744604</v>
      </c>
      <c r="B36" s="2" t="n">
        <v>30</v>
      </c>
      <c r="C36" s="0" t="n">
        <v>5881.500078</v>
      </c>
      <c r="D36" s="0" t="n">
        <v>6069.528</v>
      </c>
      <c r="E36" s="0" t="n">
        <f aca="false">(C36-$A36)/$A36*100</f>
        <v>2.23361384634535</v>
      </c>
      <c r="G36" s="2" t="n">
        <v>30</v>
      </c>
      <c r="H36" s="0" t="n">
        <v>5914.16690444946</v>
      </c>
      <c r="I36" s="0" t="n">
        <v>1000008</v>
      </c>
      <c r="J36" s="0" t="n">
        <f aca="false">(H36-$A36)/$A36*100</f>
        <v>2.80143628560907</v>
      </c>
      <c r="L36" s="2" t="n">
        <v>30</v>
      </c>
      <c r="M36" s="0" t="n">
        <v>5849.33363378048</v>
      </c>
      <c r="N36" s="0" t="n">
        <v>1000020</v>
      </c>
      <c r="O36" s="0" t="n">
        <f aca="false">(M36-$A36)/$A36*100</f>
        <v>1.67448916836581</v>
      </c>
      <c r="Q36" s="2" t="n">
        <v>30</v>
      </c>
      <c r="R36" s="0" t="n">
        <v>5753.00026744604</v>
      </c>
      <c r="S36" s="0" t="n">
        <v>517829</v>
      </c>
      <c r="T36" s="0" t="n">
        <f aca="false">(R36-$A36)/$A36*100</f>
        <v>0</v>
      </c>
    </row>
    <row collapsed="false" customFormat="false" customHeight="false" hidden="false" ht="12.9" outlineLevel="0" r="37">
      <c r="A37" s="0" t="n">
        <f aca="false">MIN(C37,H37,M37,R37)</f>
        <v>9887.16683</v>
      </c>
      <c r="B37" s="2" t="n">
        <v>60</v>
      </c>
      <c r="C37" s="0" t="n">
        <v>9887.16683</v>
      </c>
      <c r="D37" s="0" t="n">
        <v>14675.852</v>
      </c>
      <c r="E37" s="0" t="n">
        <f aca="false">(C37-$A37)/$A37*100</f>
        <v>0</v>
      </c>
      <c r="G37" s="2" t="n">
        <v>60</v>
      </c>
      <c r="H37" s="0" t="n">
        <v>10752.3337917924</v>
      </c>
      <c r="I37" s="0" t="n">
        <v>1000000</v>
      </c>
      <c r="J37" s="0" t="n">
        <f aca="false">(H37-$A37)/$A37*100</f>
        <v>8.75040319100593</v>
      </c>
      <c r="L37" s="2" t="n">
        <v>60</v>
      </c>
      <c r="M37" s="0" t="n">
        <v>9941.83392804861</v>
      </c>
      <c r="N37" s="0" t="n">
        <v>1000008</v>
      </c>
      <c r="O37" s="0" t="n">
        <f aca="false">(M37-$A37)/$A37*100</f>
        <v>0.552909635172107</v>
      </c>
      <c r="Q37" s="2" t="n">
        <v>60</v>
      </c>
      <c r="R37" s="0" t="n">
        <v>9900.6672179699</v>
      </c>
      <c r="S37" s="0" t="n">
        <v>938577</v>
      </c>
      <c r="T37" s="0" t="n">
        <f aca="false">(R37-$A37)/$A37*100</f>
        <v>0.136544555199942</v>
      </c>
    </row>
    <row collapsed="false" customFormat="false" customHeight="false" hidden="false" ht="12.9" outlineLevel="0" r="38">
      <c r="A38" s="0" t="n">
        <f aca="false">MIN(C38,H38,M38,R38)</f>
        <v>5622.50029206276</v>
      </c>
      <c r="B38" s="2" t="n">
        <v>90</v>
      </c>
      <c r="C38" s="0" t="n">
        <v>5722.833414</v>
      </c>
      <c r="D38" s="0" t="n">
        <v>10637.092</v>
      </c>
      <c r="E38" s="0" t="n">
        <f aca="false">(C38-$A38)/$A38*100</f>
        <v>1.78449296087861</v>
      </c>
      <c r="G38" s="2" t="n">
        <v>90</v>
      </c>
      <c r="H38" s="0" t="n">
        <v>5780.00024223328</v>
      </c>
      <c r="I38" s="0" t="n">
        <v>1000009</v>
      </c>
      <c r="J38" s="0" t="n">
        <f aca="false">(H38-$A38)/$A38*100</f>
        <v>2.80124396601386</v>
      </c>
      <c r="L38" s="2" t="n">
        <v>90</v>
      </c>
      <c r="M38" s="0" t="n">
        <v>5761.50032871962</v>
      </c>
      <c r="N38" s="0" t="n">
        <v>1000017</v>
      </c>
      <c r="O38" s="0" t="n">
        <f aca="false">(M38-$A38)/$A38*100</f>
        <v>2.47221039460122</v>
      </c>
      <c r="Q38" s="2" t="n">
        <v>90</v>
      </c>
      <c r="R38" s="0" t="n">
        <v>5622.50029206276</v>
      </c>
      <c r="S38" s="0" t="n">
        <v>543959</v>
      </c>
      <c r="T38" s="0" t="n">
        <f aca="false">(R38-$A38)/$A38*100</f>
        <v>0</v>
      </c>
    </row>
    <row collapsed="false" customFormat="false" customHeight="false" hidden="false" ht="14.1" outlineLevel="0" r="39">
      <c r="B39" s="2" t="s">
        <v>9</v>
      </c>
      <c r="C39" s="3" t="n">
        <f aca="false">AVERAGE(C35:C38)</f>
        <v>7718.916774</v>
      </c>
      <c r="D39" s="3" t="n">
        <f aca="false">AVERAGE(D35:D38)</f>
        <v>9601.11675</v>
      </c>
      <c r="E39" s="3" t="n">
        <f aca="false">AVERAGE(E35:E38)</f>
        <v>1.19376391855583</v>
      </c>
      <c r="F39" s="0" t="n">
        <f aca="false">COUNTIF(E35:E38,0)</f>
        <v>1</v>
      </c>
      <c r="G39" s="2" t="s">
        <v>9</v>
      </c>
      <c r="H39" s="3" t="n">
        <f aca="false">AVERAGE(H35:H38)</f>
        <v>8105.33367209137</v>
      </c>
      <c r="I39" s="3" t="n">
        <f aca="false">AVERAGE(I35:I38)</f>
        <v>1000008.75</v>
      </c>
      <c r="J39" s="3" t="n">
        <f aca="false">AVERAGE(J35:J38)</f>
        <v>5.36299253544379</v>
      </c>
      <c r="K39" s="0" t="n">
        <f aca="false">COUNTIF(J35:J38,0)</f>
        <v>0</v>
      </c>
      <c r="L39" s="2" t="s">
        <v>9</v>
      </c>
      <c r="M39" s="3" t="n">
        <f aca="false">AVERAGE(M35:M38)</f>
        <v>7737.9587508291</v>
      </c>
      <c r="N39" s="3" t="n">
        <f aca="false">AVERAGE(N35:N38)</f>
        <v>1000013.75</v>
      </c>
      <c r="O39" s="3" t="n">
        <f aca="false">AVERAGE(O35:O38)</f>
        <v>1.40440383603202</v>
      </c>
      <c r="P39" s="0" t="n">
        <f aca="false">COUNTIF(O35:O38,0)</f>
        <v>0</v>
      </c>
      <c r="Q39" s="2" t="s">
        <v>9</v>
      </c>
      <c r="R39" s="3" t="n">
        <f aca="false">AVERAGE(R35:R38)</f>
        <v>7647.45871351659</v>
      </c>
      <c r="S39" s="3" t="n">
        <f aca="false">AVERAGE(S35:S38)</f>
        <v>737684.5</v>
      </c>
      <c r="T39" s="3" t="n">
        <f aca="false">AVERAGE(T35:T38)</f>
        <v>0.0341361387999718</v>
      </c>
      <c r="U39" s="0" t="n">
        <f aca="false">COUNTIF(T35:T38,0)</f>
        <v>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3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R33" activeCellId="0" pane="topLeft" sqref="R33"/>
    </sheetView>
  </sheetViews>
  <sheetFormatPr defaultRowHeight="12.1"/>
  <cols>
    <col collapsed="false" hidden="false" max="1025" min="1" style="0" width="11.5204081632653"/>
  </cols>
  <sheetData>
    <row collapsed="false" customFormat="false" customHeight="false" hidden="false" ht="13.4" outlineLevel="0" r="1">
      <c r="A1" s="0" t="s">
        <v>0</v>
      </c>
      <c r="B1" s="1" t="s">
        <v>1</v>
      </c>
      <c r="C1" s="0" t="s">
        <v>2</v>
      </c>
      <c r="G1" s="1" t="s">
        <v>1</v>
      </c>
      <c r="H1" s="0" t="s">
        <v>3</v>
      </c>
      <c r="L1" s="1" t="s">
        <v>1</v>
      </c>
      <c r="M1" s="0" t="s">
        <v>4</v>
      </c>
      <c r="Q1" s="1" t="s">
        <v>1</v>
      </c>
      <c r="R1" s="0" t="s">
        <v>5</v>
      </c>
    </row>
    <row collapsed="false" customFormat="false" customHeight="false" hidden="false" ht="13.4" outlineLevel="0" r="2">
      <c r="C2" s="2" t="s">
        <v>6</v>
      </c>
      <c r="D2" s="2" t="s">
        <v>7</v>
      </c>
      <c r="E2" s="2" t="s">
        <v>8</v>
      </c>
      <c r="H2" s="2" t="s">
        <v>6</v>
      </c>
      <c r="I2" s="2" t="s">
        <v>7</v>
      </c>
      <c r="J2" s="2" t="s">
        <v>8</v>
      </c>
      <c r="M2" s="2" t="s">
        <v>6</v>
      </c>
      <c r="N2" s="2" t="s">
        <v>7</v>
      </c>
      <c r="O2" s="2" t="s">
        <v>8</v>
      </c>
      <c r="R2" s="2" t="s">
        <v>6</v>
      </c>
      <c r="S2" s="2" t="s">
        <v>7</v>
      </c>
      <c r="T2" s="2" t="s">
        <v>8</v>
      </c>
    </row>
    <row collapsed="false" customFormat="false" customHeight="false" hidden="false" ht="12.9" outlineLevel="0" r="3">
      <c r="A3" s="0" t="n">
        <f aca="false">MIN(C3,H3,M3,R3)</f>
        <v>8282</v>
      </c>
      <c r="B3" s="2" t="n">
        <v>0</v>
      </c>
      <c r="C3" s="0" t="n">
        <v>8854.5</v>
      </c>
      <c r="D3" s="0" t="n">
        <v>234.896</v>
      </c>
      <c r="E3" s="0" t="n">
        <f aca="false">(C3-$A3)/$A3*100</f>
        <v>6.91258150205265</v>
      </c>
      <c r="G3" s="2" t="n">
        <v>0</v>
      </c>
      <c r="H3" s="0" t="n">
        <v>8622</v>
      </c>
      <c r="I3" s="0" t="n">
        <v>807</v>
      </c>
      <c r="J3" s="0" t="n">
        <f aca="false">(H3-$A3)/$A3*100</f>
        <v>4.10528857763825</v>
      </c>
      <c r="L3" s="2" t="n">
        <v>0</v>
      </c>
      <c r="M3" s="0" t="n">
        <v>10762.75</v>
      </c>
      <c r="N3" s="0" t="n">
        <v>3775</v>
      </c>
      <c r="O3" s="0" t="n">
        <f aca="false">(M3-$A3)/$A3*100</f>
        <v>29.9535136440473</v>
      </c>
      <c r="Q3" s="2" t="n">
        <v>0</v>
      </c>
      <c r="R3" s="0" t="n">
        <v>8282</v>
      </c>
      <c r="S3" s="0" t="n">
        <v>47823</v>
      </c>
      <c r="T3" s="0" t="n">
        <f aca="false">(R3-$A3)/$A3*100</f>
        <v>0</v>
      </c>
    </row>
    <row collapsed="false" customFormat="false" customHeight="false" hidden="false" ht="12.9" outlineLevel="0" r="4">
      <c r="A4" s="0" t="n">
        <f aca="false">MIN(C4,H4,M4,R4)</f>
        <v>5480</v>
      </c>
      <c r="B4" s="2" t="n">
        <v>30</v>
      </c>
      <c r="C4" s="0" t="n">
        <v>5776.75</v>
      </c>
      <c r="D4" s="0" t="n">
        <v>179.731</v>
      </c>
      <c r="E4" s="0" t="n">
        <f aca="false">(C4-$A4)/$A4*100</f>
        <v>5.41514598540146</v>
      </c>
      <c r="G4" s="2" t="n">
        <v>30</v>
      </c>
      <c r="H4" s="0" t="n">
        <v>5701</v>
      </c>
      <c r="I4" s="0" t="n">
        <v>1141</v>
      </c>
      <c r="J4" s="0" t="n">
        <f aca="false">(H4-$A4)/$A4*100</f>
        <v>4.03284671532847</v>
      </c>
      <c r="L4" s="2" t="n">
        <v>30</v>
      </c>
      <c r="M4" s="0" t="n">
        <v>6838.75</v>
      </c>
      <c r="N4" s="0" t="n">
        <v>26260</v>
      </c>
      <c r="O4" s="0" t="n">
        <f aca="false">(M4-$A4)/$A4*100</f>
        <v>24.7947080291971</v>
      </c>
      <c r="Q4" s="2" t="n">
        <v>30</v>
      </c>
      <c r="R4" s="0" t="n">
        <v>5480</v>
      </c>
      <c r="S4" s="0" t="n">
        <v>193492</v>
      </c>
      <c r="T4" s="0" t="n">
        <f aca="false">(R4-$A4)/$A4*100</f>
        <v>0</v>
      </c>
    </row>
    <row collapsed="false" customFormat="false" customHeight="false" hidden="false" ht="12.9" outlineLevel="0" r="5">
      <c r="A5" s="0" t="n">
        <f aca="false">MIN(C5,H5,M5,R5)</f>
        <v>8353.25</v>
      </c>
      <c r="B5" s="2" t="n">
        <v>60</v>
      </c>
      <c r="C5" s="0" t="n">
        <v>8752.5</v>
      </c>
      <c r="D5" s="0" t="n">
        <v>300.404</v>
      </c>
      <c r="E5" s="0" t="n">
        <f aca="false">(C5-$A5)/$A5*100</f>
        <v>4.7795768114207</v>
      </c>
      <c r="G5" s="2" t="n">
        <v>60</v>
      </c>
      <c r="H5" s="0" t="n">
        <v>8443.5</v>
      </c>
      <c r="I5" s="0" t="n">
        <v>6078</v>
      </c>
      <c r="J5" s="0" t="n">
        <f aca="false">(H5-$A5)/$A5*100</f>
        <v>1.08041780145452</v>
      </c>
      <c r="L5" s="2" t="n">
        <v>60</v>
      </c>
      <c r="M5" s="0" t="n">
        <v>10460</v>
      </c>
      <c r="N5" s="0" t="n">
        <v>38369</v>
      </c>
      <c r="O5" s="0" t="n">
        <f aca="false">(M5-$A5)/$A5*100</f>
        <v>25.2207224732888</v>
      </c>
      <c r="Q5" s="2" t="n">
        <v>60</v>
      </c>
      <c r="R5" s="0" t="n">
        <v>8353.25</v>
      </c>
      <c r="S5" s="0" t="n">
        <v>247778</v>
      </c>
      <c r="T5" s="0" t="n">
        <f aca="false">(R5-$A5)/$A5*100</f>
        <v>0</v>
      </c>
    </row>
    <row collapsed="false" customFormat="false" customHeight="false" hidden="false" ht="12.9" outlineLevel="0" r="6">
      <c r="A6" s="0" t="n">
        <f aca="false">MIN(C6,H6,M6,R6)</f>
        <v>6136.75</v>
      </c>
      <c r="B6" s="2" t="n">
        <v>90</v>
      </c>
      <c r="C6" s="0" t="n">
        <v>6602.75</v>
      </c>
      <c r="D6" s="0" t="n">
        <v>299.022</v>
      </c>
      <c r="E6" s="0" t="n">
        <f aca="false">(C6-$A6)/$A6*100</f>
        <v>7.59359595877297</v>
      </c>
      <c r="G6" s="2" t="n">
        <v>90</v>
      </c>
      <c r="H6" s="0" t="n">
        <v>6199.5</v>
      </c>
      <c r="I6" s="0" t="n">
        <v>2054</v>
      </c>
      <c r="J6" s="0" t="n">
        <f aca="false">(H6-$A6)/$A6*100</f>
        <v>1.0225282111867</v>
      </c>
      <c r="L6" s="2" t="n">
        <v>90</v>
      </c>
      <c r="M6" s="0" t="n">
        <v>7749</v>
      </c>
      <c r="N6" s="0" t="n">
        <v>19139</v>
      </c>
      <c r="O6" s="0" t="n">
        <f aca="false">(M6-$A6)/$A6*100</f>
        <v>26.2720495376217</v>
      </c>
      <c r="Q6" s="2" t="n">
        <v>90</v>
      </c>
      <c r="R6" s="0" t="n">
        <v>6136.75</v>
      </c>
      <c r="S6" s="0" t="n">
        <v>204828</v>
      </c>
      <c r="T6" s="0" t="n">
        <f aca="false">(R6-$A6)/$A6*100</f>
        <v>0</v>
      </c>
    </row>
    <row collapsed="false" customFormat="false" customHeight="false" hidden="false" ht="14.1" outlineLevel="0" r="7">
      <c r="B7" s="2" t="s">
        <v>9</v>
      </c>
      <c r="C7" s="3" t="n">
        <f aca="false">AVERAGE(C3:C6)</f>
        <v>7496.625</v>
      </c>
      <c r="D7" s="3" t="n">
        <f aca="false">AVERAGE(D3:D6)</f>
        <v>253.51325</v>
      </c>
      <c r="E7" s="3" t="n">
        <f aca="false">AVERAGE(E3:E6)</f>
        <v>6.17522506441194</v>
      </c>
      <c r="F7" s="0" t="n">
        <f aca="false">COUNTIF(E3:E6,0)</f>
        <v>0</v>
      </c>
      <c r="G7" s="2" t="s">
        <v>9</v>
      </c>
      <c r="H7" s="3" t="n">
        <f aca="false">AVERAGE(H3:H6)</f>
        <v>7241.5</v>
      </c>
      <c r="I7" s="3" t="n">
        <f aca="false">AVERAGE(I3:I6)</f>
        <v>2520</v>
      </c>
      <c r="J7" s="3" t="n">
        <f aca="false">AVERAGE(J3:J6)</f>
        <v>2.56027032640199</v>
      </c>
      <c r="K7" s="0" t="n">
        <f aca="false">COUNTIF(J3:J6,0)</f>
        <v>0</v>
      </c>
      <c r="L7" s="2" t="s">
        <v>9</v>
      </c>
      <c r="M7" s="3" t="n">
        <f aca="false">AVERAGE(M3:M6)</f>
        <v>8952.625</v>
      </c>
      <c r="N7" s="3" t="n">
        <f aca="false">AVERAGE(N3:N6)</f>
        <v>21885.75</v>
      </c>
      <c r="O7" s="3" t="n">
        <f aca="false">AVERAGE(O3:O6)</f>
        <v>26.5602484210387</v>
      </c>
      <c r="P7" s="0" t="n">
        <f aca="false">COUNTIF(O3:O6,0)</f>
        <v>0</v>
      </c>
      <c r="Q7" s="2" t="s">
        <v>9</v>
      </c>
      <c r="R7" s="3" t="n">
        <f aca="false">AVERAGE(R3:R6)</f>
        <v>7063</v>
      </c>
      <c r="S7" s="3" t="n">
        <f aca="false">AVERAGE(S3:S6)</f>
        <v>173480.25</v>
      </c>
      <c r="T7" s="3" t="n">
        <f aca="false">AVERAGE(T3:T6)</f>
        <v>0</v>
      </c>
      <c r="U7" s="0" t="n">
        <f aca="false">COUNTIF(T3:T6,0)</f>
        <v>4</v>
      </c>
    </row>
    <row collapsed="false" customFormat="false" customHeight="false" hidden="false" ht="13.4" outlineLevel="0" r="9">
      <c r="B9" s="1" t="s">
        <v>10</v>
      </c>
      <c r="C9" s="0" t="s">
        <v>2</v>
      </c>
      <c r="G9" s="1" t="s">
        <v>10</v>
      </c>
      <c r="H9" s="0" t="s">
        <v>3</v>
      </c>
      <c r="L9" s="1" t="s">
        <v>10</v>
      </c>
      <c r="M9" s="0" t="s">
        <v>4</v>
      </c>
      <c r="Q9" s="1" t="s">
        <v>10</v>
      </c>
      <c r="R9" s="0" t="s">
        <v>5</v>
      </c>
    </row>
    <row collapsed="false" customFormat="false" customHeight="false" hidden="false" ht="13.4" outlineLevel="0" r="10">
      <c r="C10" s="2" t="s">
        <v>6</v>
      </c>
      <c r="D10" s="2" t="s">
        <v>7</v>
      </c>
      <c r="E10" s="2" t="s">
        <v>8</v>
      </c>
      <c r="H10" s="2" t="s">
        <v>6</v>
      </c>
      <c r="I10" s="2" t="s">
        <v>7</v>
      </c>
      <c r="J10" s="2" t="s">
        <v>8</v>
      </c>
      <c r="M10" s="2" t="s">
        <v>6</v>
      </c>
      <c r="N10" s="2" t="s">
        <v>7</v>
      </c>
      <c r="O10" s="2" t="s">
        <v>8</v>
      </c>
      <c r="R10" s="2" t="s">
        <v>6</v>
      </c>
      <c r="S10" s="2" t="s">
        <v>7</v>
      </c>
      <c r="T10" s="2" t="s">
        <v>8</v>
      </c>
    </row>
    <row collapsed="false" customFormat="false" customHeight="false" hidden="false" ht="12.9" outlineLevel="0" r="11">
      <c r="A11" s="0" t="n">
        <f aca="false">MIN(C11,H11,M11,R11)</f>
        <v>15521</v>
      </c>
      <c r="B11" s="2" t="n">
        <v>0</v>
      </c>
      <c r="C11" s="0" t="n">
        <v>16402.5</v>
      </c>
      <c r="D11" s="0" t="n">
        <v>3166.893</v>
      </c>
      <c r="E11" s="0" t="n">
        <f aca="false">(C11-$A11)/$A11*100</f>
        <v>5.67940210038013</v>
      </c>
      <c r="G11" s="2" t="n">
        <v>0</v>
      </c>
      <c r="H11" s="0" t="n">
        <v>15944.75</v>
      </c>
      <c r="I11" s="0" t="n">
        <v>25241</v>
      </c>
      <c r="J11" s="0" t="n">
        <f aca="false">(H11-$A11)/$A11*100</f>
        <v>2.73017202499839</v>
      </c>
      <c r="L11" s="2" t="n">
        <v>0</v>
      </c>
      <c r="M11" s="0" t="n">
        <v>19464.25</v>
      </c>
      <c r="N11" s="0" t="n">
        <v>208319</v>
      </c>
      <c r="O11" s="0" t="n">
        <f aca="false">(M11-$A11)/$A11*100</f>
        <v>25.4059016815927</v>
      </c>
      <c r="Q11" s="2" t="n">
        <v>0</v>
      </c>
      <c r="R11" s="0" t="n">
        <v>15521</v>
      </c>
      <c r="S11" s="0" t="n">
        <v>761675</v>
      </c>
      <c r="T11" s="0" t="n">
        <f aca="false">(R11-$A11)/$A11*100</f>
        <v>0</v>
      </c>
    </row>
    <row collapsed="false" customFormat="false" customHeight="false" hidden="false" ht="12.9" outlineLevel="0" r="12">
      <c r="A12" s="0" t="n">
        <f aca="false">MIN(C12,H12,M12,R12)</f>
        <v>9898</v>
      </c>
      <c r="B12" s="2" t="n">
        <v>30</v>
      </c>
      <c r="C12" s="0" t="n">
        <v>10559</v>
      </c>
      <c r="D12" s="0" t="n">
        <v>1683.735</v>
      </c>
      <c r="E12" s="0" t="n">
        <f aca="false">(C12-$A12)/$A12*100</f>
        <v>6.67811679127096</v>
      </c>
      <c r="G12" s="2" t="n">
        <v>30</v>
      </c>
      <c r="H12" s="0" t="n">
        <v>10109.75</v>
      </c>
      <c r="I12" s="0" t="n">
        <v>43397</v>
      </c>
      <c r="J12" s="0" t="n">
        <f aca="false">(H12-$A12)/$A12*100</f>
        <v>2.13932107496464</v>
      </c>
      <c r="L12" s="2" t="n">
        <v>30</v>
      </c>
      <c r="M12" s="0" t="n">
        <v>12405</v>
      </c>
      <c r="N12" s="0" t="n">
        <v>518936</v>
      </c>
      <c r="O12" s="0" t="n">
        <f aca="false">(M12-$A12)/$A12*100</f>
        <v>25.3283491614468</v>
      </c>
      <c r="Q12" s="2" t="n">
        <v>30</v>
      </c>
      <c r="R12" s="0" t="n">
        <v>9898</v>
      </c>
      <c r="S12" s="0" t="n">
        <v>978375</v>
      </c>
      <c r="T12" s="0" t="n">
        <f aca="false">(R12-$A12)/$A12*100</f>
        <v>0</v>
      </c>
    </row>
    <row collapsed="false" customFormat="false" customHeight="false" hidden="false" ht="12.9" outlineLevel="0" r="13">
      <c r="A13" s="0" t="n">
        <f aca="false">MIN(C13,H13,M13,R13)</f>
        <v>16209.25</v>
      </c>
      <c r="B13" s="2" t="n">
        <v>60</v>
      </c>
      <c r="C13" s="0" t="n">
        <v>16931.5</v>
      </c>
      <c r="D13" s="0" t="n">
        <v>1958.527</v>
      </c>
      <c r="E13" s="0" t="n">
        <f aca="false">(C13-$A13)/$A13*100</f>
        <v>4.45578913274828</v>
      </c>
      <c r="G13" s="2" t="n">
        <v>60</v>
      </c>
      <c r="H13" s="0" t="n">
        <v>16455.75</v>
      </c>
      <c r="I13" s="0" t="n">
        <v>59589</v>
      </c>
      <c r="J13" s="0" t="n">
        <f aca="false">(H13-$A13)/$A13*100</f>
        <v>1.52073661643814</v>
      </c>
      <c r="L13" s="2" t="n">
        <v>60</v>
      </c>
      <c r="M13" s="0" t="n">
        <v>20153.5</v>
      </c>
      <c r="N13" s="0" t="n">
        <v>840913</v>
      </c>
      <c r="O13" s="0" t="n">
        <f aca="false">(M13-$A13)/$A13*100</f>
        <v>24.3333281922359</v>
      </c>
      <c r="Q13" s="2" t="n">
        <v>60</v>
      </c>
      <c r="R13" s="0" t="n">
        <v>16209.25</v>
      </c>
      <c r="S13" s="0" t="n">
        <v>851664</v>
      </c>
      <c r="T13" s="0" t="n">
        <f aca="false">(R13-$A13)/$A13*100</f>
        <v>0</v>
      </c>
    </row>
    <row collapsed="false" customFormat="false" customHeight="false" hidden="false" ht="12.9" outlineLevel="0" r="14">
      <c r="A14" s="0" t="n">
        <f aca="false">MIN(C14,H14,M14,R14)</f>
        <v>10290</v>
      </c>
      <c r="B14" s="2" t="n">
        <v>90</v>
      </c>
      <c r="C14" s="0" t="n">
        <v>11180.75</v>
      </c>
      <c r="D14" s="0" t="n">
        <v>2364.196</v>
      </c>
      <c r="E14" s="0" t="n">
        <f aca="false">(C14-$A14)/$A14*100</f>
        <v>8.65646258503401</v>
      </c>
      <c r="G14" s="2" t="n">
        <v>90</v>
      </c>
      <c r="H14" s="0" t="n">
        <v>10512.25</v>
      </c>
      <c r="I14" s="0" t="n">
        <v>28569</v>
      </c>
      <c r="J14" s="0" t="n">
        <f aca="false">(H14-$A14)/$A14*100</f>
        <v>2.15986394557823</v>
      </c>
      <c r="L14" s="2" t="n">
        <v>90</v>
      </c>
      <c r="M14" s="0" t="n">
        <v>12915.5</v>
      </c>
      <c r="N14" s="0" t="n">
        <v>212658</v>
      </c>
      <c r="O14" s="0" t="n">
        <f aca="false">(M14-$A14)/$A14*100</f>
        <v>25.5150631681244</v>
      </c>
      <c r="Q14" s="2" t="n">
        <v>90</v>
      </c>
      <c r="R14" s="0" t="n">
        <v>10290</v>
      </c>
      <c r="S14" s="0" t="n">
        <v>680068</v>
      </c>
      <c r="T14" s="0" t="n">
        <f aca="false">(R14-$A14)/$A14*100</f>
        <v>0</v>
      </c>
    </row>
    <row collapsed="false" customFormat="false" customHeight="false" hidden="false" ht="14.1" outlineLevel="0" r="15">
      <c r="B15" s="2" t="s">
        <v>9</v>
      </c>
      <c r="C15" s="3" t="n">
        <f aca="false">AVERAGE(C11:C14)</f>
        <v>13768.4375</v>
      </c>
      <c r="D15" s="3" t="n">
        <f aca="false">AVERAGE(D11:D14)</f>
        <v>2293.33775</v>
      </c>
      <c r="E15" s="3" t="n">
        <f aca="false">AVERAGE(E11:E14)</f>
        <v>6.36744265235835</v>
      </c>
      <c r="F15" s="0" t="n">
        <f aca="false">COUNTIF(E11:E14,0)</f>
        <v>0</v>
      </c>
      <c r="G15" s="2" t="s">
        <v>9</v>
      </c>
      <c r="H15" s="3" t="n">
        <f aca="false">AVERAGE(H11:H14)</f>
        <v>13255.625</v>
      </c>
      <c r="I15" s="3" t="n">
        <f aca="false">AVERAGE(I11:I14)</f>
        <v>39199</v>
      </c>
      <c r="J15" s="3" t="n">
        <f aca="false">AVERAGE(J11:J14)</f>
        <v>2.13752341549485</v>
      </c>
      <c r="K15" s="0" t="n">
        <f aca="false">COUNTIF(J11:J14,0)</f>
        <v>0</v>
      </c>
      <c r="L15" s="2" t="s">
        <v>9</v>
      </c>
      <c r="M15" s="3" t="n">
        <f aca="false">AVERAGE(M11:M14)</f>
        <v>16234.5625</v>
      </c>
      <c r="N15" s="3" t="n">
        <f aca="false">AVERAGE(N11:N14)</f>
        <v>445206.5</v>
      </c>
      <c r="O15" s="3" t="n">
        <f aca="false">AVERAGE(O11:O14)</f>
        <v>25.1456605508499</v>
      </c>
      <c r="P15" s="0" t="n">
        <f aca="false">COUNTIF(O11:O14,0)</f>
        <v>0</v>
      </c>
      <c r="Q15" s="2" t="s">
        <v>9</v>
      </c>
      <c r="R15" s="3" t="n">
        <f aca="false">AVERAGE(R11:R14)</f>
        <v>12979.5625</v>
      </c>
      <c r="S15" s="3" t="n">
        <f aca="false">AVERAGE(S11:S14)</f>
        <v>817945.5</v>
      </c>
      <c r="T15" s="3" t="n">
        <f aca="false">AVERAGE(T11:T14)</f>
        <v>0</v>
      </c>
      <c r="U15" s="0" t="n">
        <f aca="false">COUNTIF(T11:T14,0)</f>
        <v>4</v>
      </c>
    </row>
    <row collapsed="false" customFormat="false" customHeight="false" hidden="false" ht="13.4" outlineLevel="0" r="17">
      <c r="B17" s="1" t="s">
        <v>11</v>
      </c>
      <c r="C17" s="0" t="s">
        <v>2</v>
      </c>
      <c r="G17" s="1" t="s">
        <v>11</v>
      </c>
      <c r="H17" s="0" t="s">
        <v>3</v>
      </c>
      <c r="L17" s="1" t="s">
        <v>11</v>
      </c>
      <c r="M17" s="0" t="s">
        <v>4</v>
      </c>
      <c r="Q17" s="1" t="s">
        <v>11</v>
      </c>
      <c r="R17" s="0" t="s">
        <v>5</v>
      </c>
    </row>
    <row collapsed="false" customFormat="false" customHeight="false" hidden="false" ht="13.4" outlineLevel="0" r="18">
      <c r="C18" s="2" t="s">
        <v>6</v>
      </c>
      <c r="D18" s="2" t="s">
        <v>7</v>
      </c>
      <c r="E18" s="2" t="s">
        <v>8</v>
      </c>
      <c r="H18" s="2" t="s">
        <v>6</v>
      </c>
      <c r="I18" s="2" t="s">
        <v>7</v>
      </c>
      <c r="J18" s="2" t="s">
        <v>8</v>
      </c>
      <c r="M18" s="2" t="s">
        <v>6</v>
      </c>
      <c r="N18" s="2" t="s">
        <v>7</v>
      </c>
      <c r="O18" s="2" t="s">
        <v>8</v>
      </c>
      <c r="R18" s="2" t="s">
        <v>6</v>
      </c>
      <c r="S18" s="2" t="s">
        <v>7</v>
      </c>
      <c r="T18" s="2" t="s">
        <v>8</v>
      </c>
    </row>
    <row collapsed="false" customFormat="false" customHeight="false" hidden="false" ht="12.9" outlineLevel="0" r="19">
      <c r="A19" s="0" t="n">
        <f aca="false">MIN(C19,H19,M19,R19)</f>
        <v>20671.5</v>
      </c>
      <c r="B19" s="2" t="n">
        <v>0</v>
      </c>
      <c r="C19" s="0" t="n">
        <v>22036.25</v>
      </c>
      <c r="D19" s="0" t="n">
        <v>6749.15</v>
      </c>
      <c r="E19" s="0" t="n">
        <f aca="false">(C19-$A19)/$A19*100</f>
        <v>6.60208499625088</v>
      </c>
      <c r="G19" s="2" t="n">
        <v>0</v>
      </c>
      <c r="H19" s="0" t="n">
        <v>20823.75</v>
      </c>
      <c r="I19" s="0" t="n">
        <v>155004</v>
      </c>
      <c r="J19" s="0" t="n">
        <f aca="false">(H19-$A19)/$A19*100</f>
        <v>0.736521297438502</v>
      </c>
      <c r="L19" s="2" t="n">
        <v>0</v>
      </c>
      <c r="M19" s="0" t="n">
        <v>25579.75</v>
      </c>
      <c r="N19" s="0" t="n">
        <v>1000036</v>
      </c>
      <c r="O19" s="0" t="n">
        <f aca="false">(M19-$A19)/$A19*100</f>
        <v>23.7440437317079</v>
      </c>
      <c r="Q19" s="2" t="n">
        <v>0</v>
      </c>
      <c r="R19" s="0" t="n">
        <v>20671.5</v>
      </c>
      <c r="S19" s="0" t="n">
        <v>776281</v>
      </c>
      <c r="T19" s="0" t="n">
        <f aca="false">(R19-$A19)/$A19*100</f>
        <v>0</v>
      </c>
    </row>
    <row collapsed="false" customFormat="false" customHeight="false" hidden="false" ht="12.9" outlineLevel="0" r="20">
      <c r="A20" s="0" t="n">
        <f aca="false">MIN(C20,H20,M20,R20)</f>
        <v>14424.75</v>
      </c>
      <c r="B20" s="2" t="n">
        <v>30</v>
      </c>
      <c r="C20" s="0" t="n">
        <v>15442.75</v>
      </c>
      <c r="D20" s="0" t="n">
        <v>5295.901</v>
      </c>
      <c r="E20" s="0" t="n">
        <f aca="false">(C20-$A20)/$A20*100</f>
        <v>7.05731468482989</v>
      </c>
      <c r="G20" s="2" t="n">
        <v>30</v>
      </c>
      <c r="H20" s="0" t="n">
        <v>14835</v>
      </c>
      <c r="I20" s="0" t="n">
        <v>410276</v>
      </c>
      <c r="J20" s="0" t="n">
        <f aca="false">(H20-$A20)/$A20*100</f>
        <v>2.84407008786981</v>
      </c>
      <c r="L20" s="2" t="n">
        <v>30</v>
      </c>
      <c r="M20" s="0" t="n">
        <v>18007.75</v>
      </c>
      <c r="N20" s="0" t="n">
        <v>1000061</v>
      </c>
      <c r="O20" s="0" t="n">
        <f aca="false">(M20-$A20)/$A20*100</f>
        <v>24.8392519801036</v>
      </c>
      <c r="Q20" s="2" t="n">
        <v>30</v>
      </c>
      <c r="R20" s="0" t="n">
        <v>14424.75</v>
      </c>
      <c r="S20" s="0" t="n">
        <v>1000051</v>
      </c>
      <c r="T20" s="0" t="n">
        <f aca="false">(R20-$A20)/$A20*100</f>
        <v>0</v>
      </c>
    </row>
    <row collapsed="false" customFormat="false" customHeight="false" hidden="false" ht="12.9" outlineLevel="0" r="21">
      <c r="A21" s="0" t="n">
        <f aca="false">MIN(C21,H21,M21,R21)</f>
        <v>23692.25</v>
      </c>
      <c r="B21" s="2" t="n">
        <v>60</v>
      </c>
      <c r="C21" s="0" t="n">
        <v>25375</v>
      </c>
      <c r="D21" s="0" t="n">
        <v>3329.738</v>
      </c>
      <c r="E21" s="0" t="n">
        <f aca="false">(C21-$A21)/$A21*100</f>
        <v>7.10253352889658</v>
      </c>
      <c r="G21" s="2" t="n">
        <v>60</v>
      </c>
      <c r="H21" s="0" t="n">
        <v>23733.25</v>
      </c>
      <c r="I21" s="0" t="n">
        <v>490154</v>
      </c>
      <c r="J21" s="0" t="n">
        <f aca="false">(H21-$A21)/$A21*100</f>
        <v>0.173052369445705</v>
      </c>
      <c r="L21" s="2" t="n">
        <v>60</v>
      </c>
      <c r="M21" s="0" t="n">
        <v>29794.25</v>
      </c>
      <c r="N21" s="0" t="n">
        <v>1000012</v>
      </c>
      <c r="O21" s="0" t="n">
        <f aca="false">(M21-$A21)/$A21*100</f>
        <v>25.7552575209193</v>
      </c>
      <c r="Q21" s="2" t="n">
        <v>60</v>
      </c>
      <c r="R21" s="0" t="n">
        <v>23692.25</v>
      </c>
      <c r="S21" s="0" t="n">
        <v>1000036</v>
      </c>
      <c r="T21" s="0" t="n">
        <f aca="false">(R21-$A21)/$A21*100</f>
        <v>0</v>
      </c>
    </row>
    <row collapsed="false" customFormat="false" customHeight="false" hidden="false" ht="12.9" outlineLevel="0" r="22">
      <c r="A22" s="0" t="n">
        <f aca="false">MIN(C22,H22,M22,R22)</f>
        <v>15110.25</v>
      </c>
      <c r="B22" s="2" t="n">
        <v>90</v>
      </c>
      <c r="C22" s="0" t="n">
        <v>15813</v>
      </c>
      <c r="D22" s="0" t="n">
        <v>9192.952</v>
      </c>
      <c r="E22" s="0" t="n">
        <f aca="false">(C22-$A22)/$A22*100</f>
        <v>4.6508164987343</v>
      </c>
      <c r="G22" s="2" t="n">
        <v>90</v>
      </c>
      <c r="H22" s="0" t="n">
        <v>15210.25</v>
      </c>
      <c r="I22" s="0" t="n">
        <v>184600</v>
      </c>
      <c r="J22" s="0" t="n">
        <f aca="false">(H22-$A22)/$A22*100</f>
        <v>0.661802418887841</v>
      </c>
      <c r="L22" s="2" t="n">
        <v>90</v>
      </c>
      <c r="M22" s="0" t="n">
        <v>18950.25</v>
      </c>
      <c r="N22" s="0" t="n">
        <v>1000016</v>
      </c>
      <c r="O22" s="0" t="n">
        <f aca="false">(M22-$A22)/$A22*100</f>
        <v>25.4132128852931</v>
      </c>
      <c r="Q22" s="2" t="n">
        <v>90</v>
      </c>
      <c r="R22" s="0" t="n">
        <v>15110.25</v>
      </c>
      <c r="S22" s="0" t="n">
        <v>1000042</v>
      </c>
      <c r="T22" s="0" t="n">
        <f aca="false">(R22-$A22)/$A22*100</f>
        <v>0</v>
      </c>
    </row>
    <row collapsed="false" customFormat="false" customHeight="false" hidden="false" ht="14.1" outlineLevel="0" r="23">
      <c r="B23" s="2" t="s">
        <v>9</v>
      </c>
      <c r="C23" s="3" t="n">
        <f aca="false">AVERAGE(C19:C22)</f>
        <v>19666.75</v>
      </c>
      <c r="D23" s="3" t="n">
        <f aca="false">AVERAGE(D19:D22)</f>
        <v>6141.93525</v>
      </c>
      <c r="E23" s="3" t="n">
        <f aca="false">AVERAGE(E19:E22)</f>
        <v>6.35318742717791</v>
      </c>
      <c r="F23" s="0" t="n">
        <f aca="false">COUNTIF(E19:E22,0)</f>
        <v>0</v>
      </c>
      <c r="G23" s="2" t="s">
        <v>9</v>
      </c>
      <c r="H23" s="3" t="n">
        <f aca="false">AVERAGE(H19:H22)</f>
        <v>18650.5625</v>
      </c>
      <c r="I23" s="3" t="n">
        <f aca="false">AVERAGE(I19:I22)</f>
        <v>310008.5</v>
      </c>
      <c r="J23" s="3" t="n">
        <f aca="false">AVERAGE(J19:J22)</f>
        <v>1.10386154341046</v>
      </c>
      <c r="K23" s="0" t="n">
        <f aca="false">COUNTIF(J19:J22,0)</f>
        <v>0</v>
      </c>
      <c r="L23" s="2" t="s">
        <v>9</v>
      </c>
      <c r="M23" s="3" t="n">
        <f aca="false">AVERAGE(M19:M22)</f>
        <v>23083</v>
      </c>
      <c r="N23" s="3" t="n">
        <f aca="false">AVERAGE(N19:N22)</f>
        <v>1000031.25</v>
      </c>
      <c r="O23" s="3" t="n">
        <f aca="false">AVERAGE(O19:O22)</f>
        <v>24.937941529506</v>
      </c>
      <c r="P23" s="0" t="n">
        <f aca="false">COUNTIF(O19:O22,0)</f>
        <v>0</v>
      </c>
      <c r="Q23" s="2" t="s">
        <v>9</v>
      </c>
      <c r="R23" s="3" t="n">
        <f aca="false">AVERAGE(R19:R22)</f>
        <v>18474.6875</v>
      </c>
      <c r="S23" s="3" t="n">
        <f aca="false">AVERAGE(S19:S22)</f>
        <v>944102.5</v>
      </c>
      <c r="T23" s="3" t="n">
        <f aca="false">AVERAGE(T19:T22)</f>
        <v>0</v>
      </c>
      <c r="U23" s="0" t="n">
        <f aca="false">COUNTIF(T19:T22,0)</f>
        <v>4</v>
      </c>
    </row>
    <row collapsed="false" customFormat="false" customHeight="false" hidden="false" ht="13.4" outlineLevel="0" r="25">
      <c r="B25" s="1" t="s">
        <v>12</v>
      </c>
      <c r="C25" s="0" t="s">
        <v>2</v>
      </c>
      <c r="G25" s="1" t="s">
        <v>12</v>
      </c>
      <c r="H25" s="0" t="s">
        <v>3</v>
      </c>
      <c r="L25" s="1" t="s">
        <v>12</v>
      </c>
      <c r="M25" s="0" t="s">
        <v>4</v>
      </c>
      <c r="Q25" s="1" t="s">
        <v>12</v>
      </c>
      <c r="R25" s="0" t="s">
        <v>5</v>
      </c>
    </row>
    <row collapsed="false" customFormat="false" customHeight="false" hidden="false" ht="13.4" outlineLevel="0" r="26">
      <c r="C26" s="2" t="s">
        <v>6</v>
      </c>
      <c r="D26" s="2" t="s">
        <v>7</v>
      </c>
      <c r="E26" s="2" t="s">
        <v>8</v>
      </c>
      <c r="H26" s="2" t="s">
        <v>6</v>
      </c>
      <c r="I26" s="2" t="s">
        <v>7</v>
      </c>
      <c r="J26" s="2" t="s">
        <v>8</v>
      </c>
      <c r="M26" s="2" t="s">
        <v>6</v>
      </c>
      <c r="N26" s="2" t="s">
        <v>7</v>
      </c>
      <c r="O26" s="2" t="s">
        <v>8</v>
      </c>
      <c r="R26" s="2" t="s">
        <v>6</v>
      </c>
      <c r="S26" s="2" t="s">
        <v>7</v>
      </c>
      <c r="T26" s="2" t="s">
        <v>8</v>
      </c>
    </row>
    <row collapsed="false" customFormat="false" customHeight="false" hidden="false" ht="12.9" outlineLevel="0" r="27">
      <c r="A27" s="0" t="n">
        <f aca="false">MIN(C27,H27,M27,R27)</f>
        <v>29696.25</v>
      </c>
      <c r="B27" s="2" t="n">
        <v>0</v>
      </c>
      <c r="C27" s="0" t="n">
        <v>31816</v>
      </c>
      <c r="D27" s="0" t="n">
        <v>16876.548</v>
      </c>
      <c r="E27" s="0" t="n">
        <f aca="false">(C27-$A27)/$A27*100</f>
        <v>7.13810666329924</v>
      </c>
      <c r="G27" s="2" t="n">
        <v>0</v>
      </c>
      <c r="H27" s="0" t="n">
        <v>30293.25</v>
      </c>
      <c r="I27" s="0" t="n">
        <v>392957</v>
      </c>
      <c r="J27" s="0" t="n">
        <f aca="false">(H27-$A27)/$A27*100</f>
        <v>2.01035484278318</v>
      </c>
      <c r="L27" s="2" t="n">
        <v>0</v>
      </c>
      <c r="M27" s="0" t="n">
        <v>37766.25</v>
      </c>
      <c r="N27" s="0" t="n">
        <v>1000045</v>
      </c>
      <c r="O27" s="0" t="n">
        <f aca="false">(M27-$A27)/$A27*100</f>
        <v>27.1751483773204</v>
      </c>
      <c r="Q27" s="2" t="n">
        <v>0</v>
      </c>
      <c r="R27" s="0" t="n">
        <v>29696.25</v>
      </c>
      <c r="S27" s="0" t="n">
        <v>1000114</v>
      </c>
      <c r="T27" s="0" t="n">
        <f aca="false">(R27-$A27)/$A27*100</f>
        <v>0</v>
      </c>
    </row>
    <row collapsed="false" customFormat="false" customHeight="false" hidden="false" ht="12.9" outlineLevel="0" r="28">
      <c r="A28" s="0" t="n">
        <f aca="false">MIN(C28,H28,M28,R28)</f>
        <v>19439.25</v>
      </c>
      <c r="B28" s="2" t="n">
        <v>30</v>
      </c>
      <c r="C28" s="0" t="n">
        <v>20272.5</v>
      </c>
      <c r="D28" s="0" t="n">
        <v>17641.958</v>
      </c>
      <c r="E28" s="0" t="n">
        <f aca="false">(C28-$A28)/$A28*100</f>
        <v>4.28643080365755</v>
      </c>
      <c r="G28" s="2" t="n">
        <v>30</v>
      </c>
      <c r="H28" s="0" t="n">
        <v>19605.25</v>
      </c>
      <c r="I28" s="0" t="n">
        <v>1000030</v>
      </c>
      <c r="J28" s="0" t="n">
        <f aca="false">(H28-$A28)/$A28*100</f>
        <v>0.853942410329617</v>
      </c>
      <c r="L28" s="2" t="n">
        <v>30</v>
      </c>
      <c r="M28" s="0" t="n">
        <v>24525</v>
      </c>
      <c r="N28" s="0" t="n">
        <v>1000129</v>
      </c>
      <c r="O28" s="0" t="n">
        <f aca="false">(M28-$A28)/$A28*100</f>
        <v>26.1622747791196</v>
      </c>
      <c r="Q28" s="2" t="n">
        <v>30</v>
      </c>
      <c r="R28" s="0" t="n">
        <v>19439.25</v>
      </c>
      <c r="S28" s="0" t="n">
        <v>1000422</v>
      </c>
      <c r="T28" s="0" t="n">
        <f aca="false">(R28-$A28)/$A28*100</f>
        <v>0</v>
      </c>
    </row>
    <row collapsed="false" customFormat="false" customHeight="false" hidden="false" ht="12.9" outlineLevel="0" r="29">
      <c r="A29" s="0" t="n">
        <f aca="false">MIN(C29,H29,M29,R29)</f>
        <v>31691.75</v>
      </c>
      <c r="B29" s="2" t="n">
        <v>60</v>
      </c>
      <c r="C29" s="0" t="n">
        <v>33633.75</v>
      </c>
      <c r="D29" s="0" t="n">
        <v>10001.133</v>
      </c>
      <c r="E29" s="0" t="n">
        <f aca="false">(C29-$A29)/$A29*100</f>
        <v>6.12777773395284</v>
      </c>
      <c r="G29" s="2" t="n">
        <v>60</v>
      </c>
      <c r="H29" s="0" t="n">
        <v>31691.75</v>
      </c>
      <c r="I29" s="0" t="n">
        <v>1000014</v>
      </c>
      <c r="J29" s="0" t="n">
        <f aca="false">(H29-$A29)/$A29*100</f>
        <v>0</v>
      </c>
      <c r="L29" s="2" t="n">
        <v>60</v>
      </c>
      <c r="M29" s="0" t="n">
        <v>39473.5</v>
      </c>
      <c r="N29" s="0" t="n">
        <v>1000129</v>
      </c>
      <c r="O29" s="0" t="n">
        <f aca="false">(M29-$A29)/$A29*100</f>
        <v>24.5544976216208</v>
      </c>
      <c r="Q29" s="2" t="n">
        <v>60</v>
      </c>
      <c r="R29" s="0" t="n">
        <v>31779.25</v>
      </c>
      <c r="S29" s="0" t="n">
        <v>1000043</v>
      </c>
      <c r="T29" s="0" t="n">
        <f aca="false">(R29-$A29)/$A29*100</f>
        <v>0.276097091514353</v>
      </c>
    </row>
    <row collapsed="false" customFormat="false" customHeight="false" hidden="false" ht="12.9" outlineLevel="0" r="30">
      <c r="A30" s="0" t="n">
        <f aca="false">MIN(C30,H30,M30,R30)</f>
        <v>17590.25</v>
      </c>
      <c r="B30" s="2" t="n">
        <v>90</v>
      </c>
      <c r="C30" s="0" t="n">
        <v>18383</v>
      </c>
      <c r="D30" s="0" t="n">
        <v>18748.122</v>
      </c>
      <c r="E30" s="0" t="n">
        <f aca="false">(C30-$A30)/$A30*100</f>
        <v>4.5067580051449</v>
      </c>
      <c r="G30" s="2" t="n">
        <v>90</v>
      </c>
      <c r="H30" s="0" t="n">
        <v>17705.5</v>
      </c>
      <c r="I30" s="0" t="n">
        <v>1000014</v>
      </c>
      <c r="J30" s="0" t="n">
        <f aca="false">(H30-$A30)/$A30*100</f>
        <v>0.655192507212803</v>
      </c>
      <c r="L30" s="2" t="n">
        <v>90</v>
      </c>
      <c r="M30" s="0" t="n">
        <v>22674.75</v>
      </c>
      <c r="N30" s="0" t="n">
        <v>1000049</v>
      </c>
      <c r="O30" s="0" t="n">
        <f aca="false">(M30-$A30)/$A30*100</f>
        <v>28.9052173789457</v>
      </c>
      <c r="Q30" s="2" t="n">
        <v>90</v>
      </c>
      <c r="R30" s="0" t="n">
        <v>17590.25</v>
      </c>
      <c r="S30" s="0" t="n">
        <v>1000065</v>
      </c>
      <c r="T30" s="0" t="n">
        <f aca="false">(R30-$A30)/$A30*100</f>
        <v>0</v>
      </c>
    </row>
    <row collapsed="false" customFormat="false" customHeight="false" hidden="false" ht="14.1" outlineLevel="0" r="31">
      <c r="B31" s="2" t="s">
        <v>9</v>
      </c>
      <c r="C31" s="3" t="n">
        <f aca="false">AVERAGE(C27:C30)</f>
        <v>26026.3125</v>
      </c>
      <c r="D31" s="3" t="n">
        <f aca="false">AVERAGE(D27:D30)</f>
        <v>15816.94025</v>
      </c>
      <c r="E31" s="3" t="n">
        <f aca="false">AVERAGE(E27:E30)</f>
        <v>5.51476830151363</v>
      </c>
      <c r="F31" s="0" t="n">
        <f aca="false">COUNTIF(E27:E30,0)</f>
        <v>0</v>
      </c>
      <c r="G31" s="2" t="s">
        <v>9</v>
      </c>
      <c r="H31" s="3" t="n">
        <f aca="false">AVERAGE(H27:H30)</f>
        <v>24823.9375</v>
      </c>
      <c r="I31" s="3" t="n">
        <f aca="false">AVERAGE(I27:I30)</f>
        <v>848253.75</v>
      </c>
      <c r="J31" s="3" t="n">
        <f aca="false">AVERAGE(J27:J30)</f>
        <v>0.8798724400814</v>
      </c>
      <c r="K31" s="0" t="n">
        <f aca="false">COUNTIF(J27:J30,0)</f>
        <v>1</v>
      </c>
      <c r="L31" s="2" t="s">
        <v>9</v>
      </c>
      <c r="M31" s="3" t="n">
        <f aca="false">AVERAGE(M27:M30)</f>
        <v>31109.875</v>
      </c>
      <c r="N31" s="3" t="n">
        <f aca="false">AVERAGE(N27:N30)</f>
        <v>1000088</v>
      </c>
      <c r="O31" s="3" t="n">
        <f aca="false">AVERAGE(O27:O30)</f>
        <v>26.6992845392516</v>
      </c>
      <c r="P31" s="0" t="n">
        <f aca="false">COUNTIF(O27:O30,0)</f>
        <v>0</v>
      </c>
      <c r="Q31" s="2" t="s">
        <v>9</v>
      </c>
      <c r="R31" s="3" t="n">
        <f aca="false">AVERAGE(R27:R30)</f>
        <v>24626.25</v>
      </c>
      <c r="S31" s="3" t="n">
        <f aca="false">AVERAGE(S27:S30)</f>
        <v>1000161</v>
      </c>
      <c r="T31" s="3" t="n">
        <f aca="false">AVERAGE(T27:T30)</f>
        <v>0.0690242728785883</v>
      </c>
      <c r="U31" s="0" t="n">
        <f aca="false">COUNTIF(T27:T30,0)</f>
        <v>3</v>
      </c>
    </row>
    <row collapsed="false" customFormat="false" customHeight="false" hidden="false" ht="13.4" outlineLevel="0" r="33">
      <c r="B33" s="1" t="s">
        <v>13</v>
      </c>
      <c r="C33" s="0" t="s">
        <v>2</v>
      </c>
      <c r="G33" s="1" t="s">
        <v>13</v>
      </c>
      <c r="H33" s="0" t="s">
        <v>3</v>
      </c>
      <c r="L33" s="1" t="s">
        <v>13</v>
      </c>
      <c r="M33" s="0" t="s">
        <v>4</v>
      </c>
      <c r="Q33" s="1" t="s">
        <v>13</v>
      </c>
      <c r="R33" s="0" t="s">
        <v>5</v>
      </c>
    </row>
    <row collapsed="false" customFormat="false" customHeight="false" hidden="false" ht="13.4" outlineLevel="0" r="34">
      <c r="C34" s="2" t="s">
        <v>6</v>
      </c>
      <c r="D34" s="2" t="s">
        <v>7</v>
      </c>
      <c r="E34" s="2" t="s">
        <v>8</v>
      </c>
      <c r="H34" s="2" t="s">
        <v>6</v>
      </c>
      <c r="I34" s="2" t="s">
        <v>7</v>
      </c>
      <c r="J34" s="2" t="s">
        <v>8</v>
      </c>
      <c r="M34" s="2" t="s">
        <v>6</v>
      </c>
      <c r="N34" s="2" t="s">
        <v>7</v>
      </c>
      <c r="O34" s="2" t="s">
        <v>8</v>
      </c>
      <c r="R34" s="2" t="s">
        <v>6</v>
      </c>
      <c r="S34" s="2" t="s">
        <v>7</v>
      </c>
      <c r="T34" s="2" t="s">
        <v>8</v>
      </c>
    </row>
    <row collapsed="false" customFormat="false" customHeight="false" hidden="false" ht="12.9" outlineLevel="0" r="35">
      <c r="A35" s="0" t="n">
        <f aca="false">MIN(C35,H35,M35,R35)</f>
        <v>37929.5</v>
      </c>
      <c r="B35" s="2" t="n">
        <v>0</v>
      </c>
      <c r="C35" s="0" t="n">
        <v>40076.25</v>
      </c>
      <c r="D35" s="0" t="n">
        <v>7756.968</v>
      </c>
      <c r="E35" s="0" t="n">
        <f aca="false">(C35-$A35)/$A35*100</f>
        <v>5.65984260272347</v>
      </c>
      <c r="G35" s="2" t="n">
        <v>0</v>
      </c>
      <c r="H35" s="0" t="n">
        <v>38036</v>
      </c>
      <c r="I35" s="0" t="n">
        <v>1000016</v>
      </c>
      <c r="J35" s="0" t="n">
        <f aca="false">(H35-$A35)/$A35*100</f>
        <v>0.280784086265308</v>
      </c>
      <c r="L35" s="2" t="n">
        <v>0</v>
      </c>
      <c r="M35" s="0" t="n">
        <v>43225</v>
      </c>
      <c r="N35" s="0" t="n">
        <v>1000201</v>
      </c>
      <c r="O35" s="0" t="n">
        <f aca="false">(M35-$A35)/$A35*100</f>
        <v>13.9614284396051</v>
      </c>
      <c r="Q35" s="2" t="n">
        <v>0</v>
      </c>
      <c r="R35" s="0" t="n">
        <v>37929.5</v>
      </c>
      <c r="S35" s="0" t="n">
        <v>1000176</v>
      </c>
      <c r="T35" s="0" t="n">
        <f aca="false">(R35-$A35)/$A35*100</f>
        <v>0</v>
      </c>
    </row>
    <row collapsed="false" customFormat="false" customHeight="false" hidden="false" ht="12.9" outlineLevel="0" r="36">
      <c r="A36" s="0" t="n">
        <f aca="false">MIN(C36,H36,M36,R36)</f>
        <v>23522.25</v>
      </c>
      <c r="B36" s="2" t="n">
        <v>30</v>
      </c>
      <c r="C36" s="0" t="n">
        <v>24185.5</v>
      </c>
      <c r="D36" s="0" t="n">
        <v>34782.354</v>
      </c>
      <c r="E36" s="0" t="n">
        <f aca="false">(C36-$A36)/$A36*100</f>
        <v>2.81967073728066</v>
      </c>
      <c r="G36" s="2" t="n">
        <v>30</v>
      </c>
      <c r="H36" s="0" t="n">
        <v>23522.25</v>
      </c>
      <c r="I36" s="0" t="n">
        <v>1000030</v>
      </c>
      <c r="J36" s="0" t="n">
        <f aca="false">(H36-$A36)/$A36*100</f>
        <v>0</v>
      </c>
      <c r="L36" s="2" t="n">
        <v>30</v>
      </c>
      <c r="M36" s="0" t="n">
        <v>26532</v>
      </c>
      <c r="N36" s="0" t="n">
        <v>1000002</v>
      </c>
      <c r="O36" s="0" t="n">
        <f aca="false">(M36-$A36)/$A36*100</f>
        <v>12.7953320792016</v>
      </c>
      <c r="Q36" s="2" t="n">
        <v>30</v>
      </c>
      <c r="R36" s="0" t="n">
        <v>23531.75</v>
      </c>
      <c r="S36" s="0" t="n">
        <v>1000482</v>
      </c>
      <c r="T36" s="0" t="n">
        <f aca="false">(R36-$A36)/$A36*100</f>
        <v>0.040387292882271</v>
      </c>
    </row>
    <row collapsed="false" customFormat="false" customHeight="false" hidden="false" ht="12.9" outlineLevel="0" r="37">
      <c r="A37" s="0" t="n">
        <f aca="false">MIN(C37,H37,M37,R37)</f>
        <v>40690.5</v>
      </c>
      <c r="B37" s="2" t="n">
        <v>60</v>
      </c>
      <c r="C37" s="0" t="n">
        <v>42662.5</v>
      </c>
      <c r="D37" s="0" t="n">
        <v>36777.479</v>
      </c>
      <c r="E37" s="0" t="n">
        <f aca="false">(C37-$A37)/$A37*100</f>
        <v>4.84634005480395</v>
      </c>
      <c r="G37" s="2" t="n">
        <v>60</v>
      </c>
      <c r="H37" s="0" t="n">
        <v>40914.75</v>
      </c>
      <c r="I37" s="0" t="n">
        <v>1000021</v>
      </c>
      <c r="J37" s="0" t="n">
        <f aca="false">(H37-$A37)/$A37*100</f>
        <v>0.551111438787923</v>
      </c>
      <c r="L37" s="2" t="n">
        <v>60</v>
      </c>
      <c r="M37" s="0" t="n">
        <v>46613.5</v>
      </c>
      <c r="N37" s="0" t="n">
        <v>1000096</v>
      </c>
      <c r="O37" s="0" t="n">
        <f aca="false">(M37-$A37)/$A37*100</f>
        <v>14.5562231970607</v>
      </c>
      <c r="Q37" s="2" t="n">
        <v>60</v>
      </c>
      <c r="R37" s="0" t="n">
        <v>40690.5</v>
      </c>
      <c r="S37" s="0" t="n">
        <v>1000199</v>
      </c>
      <c r="T37" s="0" t="n">
        <f aca="false">(R37-$A37)/$A37*100</f>
        <v>0</v>
      </c>
    </row>
    <row collapsed="false" customFormat="false" customHeight="false" hidden="false" ht="12.9" outlineLevel="0" r="38">
      <c r="A38" s="0" t="n">
        <f aca="false">MIN(C38,H38,M38,R38)</f>
        <v>23954</v>
      </c>
      <c r="B38" s="2" t="n">
        <v>90</v>
      </c>
      <c r="C38" s="0" t="n">
        <v>25587.25</v>
      </c>
      <c r="D38" s="0" t="n">
        <v>35438.66</v>
      </c>
      <c r="E38" s="0" t="n">
        <f aca="false">(C38-$A38)/$A38*100</f>
        <v>6.81827669700259</v>
      </c>
      <c r="G38" s="2" t="n">
        <v>90</v>
      </c>
      <c r="H38" s="0" t="n">
        <v>24286.75</v>
      </c>
      <c r="I38" s="0" t="n">
        <v>1000000</v>
      </c>
      <c r="J38" s="0" t="n">
        <f aca="false">(H38-$A38)/$A38*100</f>
        <v>1.38912081489522</v>
      </c>
      <c r="L38" s="2" t="n">
        <v>90</v>
      </c>
      <c r="M38" s="0" t="n">
        <v>27794.5</v>
      </c>
      <c r="N38" s="0" t="n">
        <v>1000169</v>
      </c>
      <c r="O38" s="0" t="n">
        <f aca="false">(M38-$A38)/$A38*100</f>
        <v>16.0328128913751</v>
      </c>
      <c r="Q38" s="2" t="n">
        <v>90</v>
      </c>
      <c r="R38" s="0" t="n">
        <v>23954</v>
      </c>
      <c r="S38" s="0" t="n">
        <v>1000048</v>
      </c>
      <c r="T38" s="0" t="n">
        <f aca="false">(R38-$A38)/$A38*100</f>
        <v>0</v>
      </c>
    </row>
    <row collapsed="false" customFormat="false" customHeight="false" hidden="false" ht="14.1" outlineLevel="0" r="39">
      <c r="B39" s="2" t="s">
        <v>9</v>
      </c>
      <c r="C39" s="3" t="n">
        <f aca="false">AVERAGE(C35:C38)</f>
        <v>33127.875</v>
      </c>
      <c r="D39" s="3" t="n">
        <f aca="false">AVERAGE(D35:D38)</f>
        <v>28688.86525</v>
      </c>
      <c r="E39" s="3" t="n">
        <f aca="false">AVERAGE(E35:E38)</f>
        <v>5.03603252295267</v>
      </c>
      <c r="F39" s="0" t="n">
        <f aca="false">COUNTIF(E35:E38,0)</f>
        <v>0</v>
      </c>
      <c r="G39" s="2" t="s">
        <v>9</v>
      </c>
      <c r="H39" s="3" t="n">
        <f aca="false">AVERAGE(H35:H38)</f>
        <v>31689.9375</v>
      </c>
      <c r="I39" s="3" t="n">
        <f aca="false">AVERAGE(I35:I38)</f>
        <v>1000016.75</v>
      </c>
      <c r="J39" s="3" t="n">
        <f aca="false">AVERAGE(J35:J38)</f>
        <v>0.555254084987112</v>
      </c>
      <c r="K39" s="0" t="n">
        <f aca="false">COUNTIF(J35:J38,0)</f>
        <v>1</v>
      </c>
      <c r="L39" s="2" t="s">
        <v>9</v>
      </c>
      <c r="M39" s="3" t="n">
        <f aca="false">AVERAGE(M35:M38)</f>
        <v>36041.25</v>
      </c>
      <c r="N39" s="3" t="n">
        <f aca="false">AVERAGE(N35:N38)</f>
        <v>1000117</v>
      </c>
      <c r="O39" s="3" t="n">
        <f aca="false">AVERAGE(O35:O38)</f>
        <v>14.3364491518106</v>
      </c>
      <c r="P39" s="0" t="n">
        <f aca="false">COUNTIF(O35:O38,0)</f>
        <v>0</v>
      </c>
      <c r="Q39" s="2" t="s">
        <v>9</v>
      </c>
      <c r="R39" s="3" t="n">
        <f aca="false">AVERAGE(R35:R38)</f>
        <v>31526.4375</v>
      </c>
      <c r="S39" s="3" t="n">
        <f aca="false">AVERAGE(S35:S38)</f>
        <v>1000226.25</v>
      </c>
      <c r="T39" s="3" t="n">
        <f aca="false">AVERAGE(T35:T38)</f>
        <v>0.0100968232205678</v>
      </c>
      <c r="U39" s="0" t="n">
        <f aca="false">COUNTIF(T35:T38,0)</f>
        <v>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3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R33" activeCellId="0" pane="topLeft" sqref="R33"/>
    </sheetView>
  </sheetViews>
  <sheetFormatPr defaultRowHeight="12.1"/>
  <cols>
    <col collapsed="false" hidden="false" max="1025" min="1" style="0" width="11.5204081632653"/>
  </cols>
  <sheetData>
    <row collapsed="false" customFormat="false" customHeight="false" hidden="false" ht="13.4" outlineLevel="0" r="1">
      <c r="A1" s="0" t="s">
        <v>0</v>
      </c>
      <c r="B1" s="1" t="s">
        <v>1</v>
      </c>
      <c r="C1" s="0" t="s">
        <v>2</v>
      </c>
      <c r="G1" s="1" t="s">
        <v>1</v>
      </c>
      <c r="H1" s="0" t="s">
        <v>3</v>
      </c>
      <c r="L1" s="1" t="s">
        <v>1</v>
      </c>
      <c r="M1" s="0" t="s">
        <v>4</v>
      </c>
      <c r="Q1" s="1" t="s">
        <v>1</v>
      </c>
      <c r="R1" s="0" t="s">
        <v>5</v>
      </c>
    </row>
    <row collapsed="false" customFormat="false" customHeight="false" hidden="false" ht="13.4" outlineLevel="0" r="2">
      <c r="C2" s="2" t="s">
        <v>6</v>
      </c>
      <c r="D2" s="2" t="s">
        <v>7</v>
      </c>
      <c r="E2" s="2" t="s">
        <v>8</v>
      </c>
      <c r="H2" s="2" t="s">
        <v>6</v>
      </c>
      <c r="I2" s="2" t="s">
        <v>7</v>
      </c>
      <c r="J2" s="2" t="s">
        <v>8</v>
      </c>
      <c r="M2" s="2" t="s">
        <v>6</v>
      </c>
      <c r="N2" s="2" t="s">
        <v>7</v>
      </c>
      <c r="O2" s="2" t="s">
        <v>8</v>
      </c>
      <c r="R2" s="2" t="s">
        <v>6</v>
      </c>
      <c r="S2" s="2" t="s">
        <v>7</v>
      </c>
      <c r="T2" s="2" t="s">
        <v>8</v>
      </c>
    </row>
    <row collapsed="false" customFormat="false" customHeight="false" hidden="false" ht="12.9" outlineLevel="0" r="3">
      <c r="A3" s="0" t="n">
        <f aca="false">MIN(C3,H3,M3,R3)</f>
        <v>23760</v>
      </c>
      <c r="B3" s="2" t="n">
        <v>0</v>
      </c>
      <c r="C3" s="0" t="n">
        <v>24105</v>
      </c>
      <c r="D3" s="0" t="n">
        <v>83.959</v>
      </c>
      <c r="E3" s="0" t="n">
        <f aca="false">(C3-$A3)/$A3*100</f>
        <v>1.4520202020202</v>
      </c>
      <c r="G3" s="2" t="n">
        <v>0</v>
      </c>
      <c r="H3" s="0" t="n">
        <v>26630</v>
      </c>
      <c r="I3" s="0" t="n">
        <v>1012</v>
      </c>
      <c r="J3" s="0" t="n">
        <f aca="false">(H3-$A3)/$A3*100</f>
        <v>12.0791245791246</v>
      </c>
      <c r="L3" s="2" t="n">
        <v>0</v>
      </c>
      <c r="M3" s="0" t="n">
        <v>25230</v>
      </c>
      <c r="N3" s="0" t="n">
        <v>4085</v>
      </c>
      <c r="O3" s="0" t="n">
        <f aca="false">(M3-$A3)/$A3*100</f>
        <v>6.18686868686869</v>
      </c>
      <c r="Q3" s="2" t="n">
        <v>0</v>
      </c>
      <c r="R3" s="0" t="n">
        <v>23760</v>
      </c>
      <c r="S3" s="0" t="n">
        <v>5814</v>
      </c>
      <c r="T3" s="0" t="n">
        <f aca="false">(R3-$A3)/$A3*100</f>
        <v>0</v>
      </c>
    </row>
    <row collapsed="false" customFormat="false" customHeight="false" hidden="false" ht="12.9" outlineLevel="0" r="4">
      <c r="A4" s="0" t="n">
        <f aca="false">MIN(C4,H4,M4,R4)</f>
        <v>20235</v>
      </c>
      <c r="B4" s="2" t="n">
        <v>30</v>
      </c>
      <c r="C4" s="0" t="n">
        <v>20710</v>
      </c>
      <c r="D4" s="0" t="n">
        <v>148.332</v>
      </c>
      <c r="E4" s="0" t="n">
        <f aca="false">(C4-$A4)/$A4*100</f>
        <v>2.34741784037559</v>
      </c>
      <c r="G4" s="2" t="n">
        <v>30</v>
      </c>
      <c r="H4" s="0" t="n">
        <v>22890</v>
      </c>
      <c r="I4" s="0" t="n">
        <v>1189</v>
      </c>
      <c r="J4" s="0" t="n">
        <f aca="false">(H4-$A4)/$A4*100</f>
        <v>13.1208302446256</v>
      </c>
      <c r="L4" s="2" t="n">
        <v>30</v>
      </c>
      <c r="M4" s="0" t="n">
        <v>21630</v>
      </c>
      <c r="N4" s="0" t="n">
        <v>6655</v>
      </c>
      <c r="O4" s="0" t="n">
        <f aca="false">(M4-$A4)/$A4*100</f>
        <v>6.89399555226093</v>
      </c>
      <c r="Q4" s="2" t="n">
        <v>30</v>
      </c>
      <c r="R4" s="0" t="n">
        <v>20235</v>
      </c>
      <c r="S4" s="0" t="n">
        <v>6281</v>
      </c>
      <c r="T4" s="0" t="n">
        <f aca="false">(R4-$A4)/$A4*100</f>
        <v>0</v>
      </c>
    </row>
    <row collapsed="false" customFormat="false" customHeight="false" hidden="false" ht="12.9" outlineLevel="0" r="5">
      <c r="A5" s="0" t="n">
        <f aca="false">MIN(C5,H5,M5,R5)</f>
        <v>30205</v>
      </c>
      <c r="B5" s="2" t="n">
        <v>60</v>
      </c>
      <c r="C5" s="0" t="n">
        <v>30705</v>
      </c>
      <c r="D5" s="0" t="n">
        <v>78.73</v>
      </c>
      <c r="E5" s="0" t="n">
        <f aca="false">(C5-$A5)/$A5*100</f>
        <v>1.6553550736633</v>
      </c>
      <c r="G5" s="2" t="n">
        <v>60</v>
      </c>
      <c r="H5" s="0" t="n">
        <v>34760</v>
      </c>
      <c r="I5" s="0" t="n">
        <v>1150</v>
      </c>
      <c r="J5" s="0" t="n">
        <f aca="false">(H5-$A5)/$A5*100</f>
        <v>15.0802847210727</v>
      </c>
      <c r="L5" s="2" t="n">
        <v>60</v>
      </c>
      <c r="M5" s="0" t="n">
        <v>31880</v>
      </c>
      <c r="N5" s="0" t="n">
        <v>8928</v>
      </c>
      <c r="O5" s="0" t="n">
        <f aca="false">(M5-$A5)/$A5*100</f>
        <v>5.54543949677206</v>
      </c>
      <c r="Q5" s="2" t="n">
        <v>60</v>
      </c>
      <c r="R5" s="0" t="n">
        <v>30205</v>
      </c>
      <c r="S5" s="0" t="n">
        <v>8925</v>
      </c>
      <c r="T5" s="0" t="n">
        <f aca="false">(R5-$A5)/$A5*100</f>
        <v>0</v>
      </c>
    </row>
    <row collapsed="false" customFormat="false" customHeight="false" hidden="false" ht="12.9" outlineLevel="0" r="6">
      <c r="A6" s="0" t="n">
        <f aca="false">MIN(C6,H6,M6,R6)</f>
        <v>18585</v>
      </c>
      <c r="B6" s="2" t="n">
        <v>90</v>
      </c>
      <c r="C6" s="0" t="n">
        <v>19390</v>
      </c>
      <c r="D6" s="0" t="n">
        <v>139.909</v>
      </c>
      <c r="E6" s="0" t="n">
        <f aca="false">(C6-$A6)/$A6*100</f>
        <v>4.33145009416196</v>
      </c>
      <c r="G6" s="2" t="n">
        <v>90</v>
      </c>
      <c r="H6" s="0" t="n">
        <v>20570</v>
      </c>
      <c r="I6" s="0" t="n">
        <v>1316</v>
      </c>
      <c r="J6" s="0" t="n">
        <f aca="false">(H6-$A6)/$A6*100</f>
        <v>10.6806564433683</v>
      </c>
      <c r="L6" s="2" t="n">
        <v>90</v>
      </c>
      <c r="M6" s="0" t="n">
        <v>20845</v>
      </c>
      <c r="N6" s="0" t="n">
        <v>5701</v>
      </c>
      <c r="O6" s="0" t="n">
        <f aca="false">(M6-$A6)/$A6*100</f>
        <v>12.1603443637342</v>
      </c>
      <c r="Q6" s="2" t="n">
        <v>90</v>
      </c>
      <c r="R6" s="0" t="n">
        <v>18585</v>
      </c>
      <c r="S6" s="0" t="n">
        <v>7157</v>
      </c>
      <c r="T6" s="0" t="n">
        <f aca="false">(R6-$A6)/$A6*100</f>
        <v>0</v>
      </c>
    </row>
    <row collapsed="false" customFormat="false" customHeight="false" hidden="false" ht="14.1" outlineLevel="0" r="7">
      <c r="B7" s="2" t="s">
        <v>9</v>
      </c>
      <c r="C7" s="3" t="n">
        <f aca="false">AVERAGE(C3:C6)</f>
        <v>23727.5</v>
      </c>
      <c r="D7" s="3" t="n">
        <f aca="false">AVERAGE(D3:D6)</f>
        <v>112.7325</v>
      </c>
      <c r="E7" s="3" t="n">
        <f aca="false">AVERAGE(E3:E6)</f>
        <v>2.44656080255526</v>
      </c>
      <c r="F7" s="0" t="n">
        <f aca="false">COUNTIF(E3:E6,0)</f>
        <v>0</v>
      </c>
      <c r="G7" s="2" t="s">
        <v>9</v>
      </c>
      <c r="H7" s="3" t="n">
        <f aca="false">AVERAGE(H3:H6)</f>
        <v>26212.5</v>
      </c>
      <c r="I7" s="3" t="n">
        <f aca="false">AVERAGE(I3:I6)</f>
        <v>1166.75</v>
      </c>
      <c r="J7" s="3" t="n">
        <f aca="false">AVERAGE(J3:J6)</f>
        <v>12.7402239970478</v>
      </c>
      <c r="K7" s="0" t="n">
        <f aca="false">COUNTIF(J3:J6,0)</f>
        <v>0</v>
      </c>
      <c r="L7" s="2" t="s">
        <v>9</v>
      </c>
      <c r="M7" s="3" t="n">
        <f aca="false">AVERAGE(M3:M6)</f>
        <v>24896.25</v>
      </c>
      <c r="N7" s="3" t="n">
        <f aca="false">AVERAGE(N3:N6)</f>
        <v>6342.25</v>
      </c>
      <c r="O7" s="3" t="n">
        <f aca="false">AVERAGE(O3:O6)</f>
        <v>7.69666202490897</v>
      </c>
      <c r="P7" s="0" t="n">
        <f aca="false">COUNTIF(O3:O6,0)</f>
        <v>0</v>
      </c>
      <c r="Q7" s="2" t="s">
        <v>9</v>
      </c>
      <c r="R7" s="3" t="n">
        <f aca="false">AVERAGE(R3:R6)</f>
        <v>23196.25</v>
      </c>
      <c r="S7" s="3" t="n">
        <f aca="false">AVERAGE(S3:S6)</f>
        <v>7044.25</v>
      </c>
      <c r="T7" s="3" t="n">
        <f aca="false">AVERAGE(T3:T6)</f>
        <v>0</v>
      </c>
      <c r="U7" s="0" t="n">
        <f aca="false">COUNTIF(T3:T6,0)</f>
        <v>4</v>
      </c>
    </row>
    <row collapsed="false" customFormat="false" customHeight="false" hidden="false" ht="13.4" outlineLevel="0" r="9">
      <c r="B9" s="1" t="s">
        <v>10</v>
      </c>
      <c r="C9" s="0" t="s">
        <v>2</v>
      </c>
      <c r="G9" s="1" t="s">
        <v>10</v>
      </c>
      <c r="H9" s="0" t="s">
        <v>3</v>
      </c>
      <c r="L9" s="1" t="s">
        <v>10</v>
      </c>
      <c r="M9" s="0" t="s">
        <v>4</v>
      </c>
      <c r="Q9" s="1" t="s">
        <v>10</v>
      </c>
      <c r="R9" s="0" t="s">
        <v>5</v>
      </c>
    </row>
    <row collapsed="false" customFormat="false" customHeight="false" hidden="false" ht="13.4" outlineLevel="0" r="10">
      <c r="C10" s="2" t="s">
        <v>6</v>
      </c>
      <c r="D10" s="2" t="s">
        <v>7</v>
      </c>
      <c r="E10" s="2" t="s">
        <v>8</v>
      </c>
      <c r="H10" s="2" t="s">
        <v>6</v>
      </c>
      <c r="I10" s="2" t="s">
        <v>7</v>
      </c>
      <c r="J10" s="2" t="s">
        <v>8</v>
      </c>
      <c r="M10" s="2" t="s">
        <v>6</v>
      </c>
      <c r="N10" s="2" t="s">
        <v>7</v>
      </c>
      <c r="O10" s="2" t="s">
        <v>8</v>
      </c>
      <c r="R10" s="2" t="s">
        <v>6</v>
      </c>
      <c r="S10" s="2" t="s">
        <v>7</v>
      </c>
      <c r="T10" s="2" t="s">
        <v>8</v>
      </c>
    </row>
    <row collapsed="false" customFormat="false" customHeight="false" hidden="false" ht="12.9" outlineLevel="0" r="11">
      <c r="A11" s="0" t="n">
        <f aca="false">MIN(C11,H11,M11,R11)</f>
        <v>58785</v>
      </c>
      <c r="B11" s="2" t="n">
        <v>0</v>
      </c>
      <c r="C11" s="0" t="n">
        <v>60135</v>
      </c>
      <c r="D11" s="0" t="n">
        <v>729.203</v>
      </c>
      <c r="E11" s="0" t="n">
        <f aca="false">(C11-$A11)/$A11*100</f>
        <v>2.29650421025772</v>
      </c>
      <c r="G11" s="2" t="n">
        <v>0</v>
      </c>
      <c r="H11" s="0" t="n">
        <v>64600</v>
      </c>
      <c r="I11" s="0" t="n">
        <v>36025</v>
      </c>
      <c r="J11" s="0" t="n">
        <f aca="false">(H11-$A11)/$A11*100</f>
        <v>9.8919792464064</v>
      </c>
      <c r="L11" s="2" t="n">
        <v>0</v>
      </c>
      <c r="M11" s="0" t="n">
        <v>62420</v>
      </c>
      <c r="N11" s="0" t="n">
        <v>125063</v>
      </c>
      <c r="O11" s="0" t="n">
        <f aca="false">(M11-$A11)/$A11*100</f>
        <v>6.18355022539764</v>
      </c>
      <c r="Q11" s="2" t="n">
        <v>0</v>
      </c>
      <c r="R11" s="0" t="n">
        <v>58785</v>
      </c>
      <c r="S11" s="0" t="n">
        <v>39668</v>
      </c>
      <c r="T11" s="0" t="n">
        <f aca="false">(R11-$A11)/$A11*100</f>
        <v>0</v>
      </c>
    </row>
    <row collapsed="false" customFormat="false" customHeight="false" hidden="false" ht="12.9" outlineLevel="0" r="12">
      <c r="A12" s="0" t="n">
        <f aca="false">MIN(C12,H12,M12,R12)</f>
        <v>44105</v>
      </c>
      <c r="B12" s="2" t="n">
        <v>30</v>
      </c>
      <c r="C12" s="0" t="n">
        <v>44645</v>
      </c>
      <c r="D12" s="0" t="n">
        <v>1298.325</v>
      </c>
      <c r="E12" s="0" t="n">
        <f aca="false">(C12-$A12)/$A12*100</f>
        <v>1.22435098061444</v>
      </c>
      <c r="G12" s="2" t="n">
        <v>30</v>
      </c>
      <c r="H12" s="0" t="n">
        <v>51080</v>
      </c>
      <c r="I12" s="0" t="n">
        <v>19897</v>
      </c>
      <c r="J12" s="0" t="n">
        <f aca="false">(H12-$A12)/$A12*100</f>
        <v>15.8145334996032</v>
      </c>
      <c r="L12" s="2" t="n">
        <v>30</v>
      </c>
      <c r="M12" s="0" t="n">
        <v>47005</v>
      </c>
      <c r="N12" s="0" t="n">
        <v>83985</v>
      </c>
      <c r="O12" s="0" t="n">
        <f aca="false">(M12-$A12)/$A12*100</f>
        <v>6.57521822922571</v>
      </c>
      <c r="Q12" s="2" t="n">
        <v>30</v>
      </c>
      <c r="R12" s="0" t="n">
        <v>44105</v>
      </c>
      <c r="S12" s="0" t="n">
        <v>87355</v>
      </c>
      <c r="T12" s="0" t="n">
        <f aca="false">(R12-$A12)/$A12*100</f>
        <v>0</v>
      </c>
    </row>
    <row collapsed="false" customFormat="false" customHeight="false" hidden="false" ht="12.9" outlineLevel="0" r="13">
      <c r="A13" s="0" t="n">
        <f aca="false">MIN(C13,H13,M13,R13)</f>
        <v>48920</v>
      </c>
      <c r="B13" s="2" t="n">
        <v>60</v>
      </c>
      <c r="C13" s="0" t="n">
        <v>49810</v>
      </c>
      <c r="D13" s="0" t="n">
        <v>937.388</v>
      </c>
      <c r="E13" s="0" t="n">
        <f aca="false">(C13-$A13)/$A13*100</f>
        <v>1.8192968111202</v>
      </c>
      <c r="G13" s="2" t="n">
        <v>60</v>
      </c>
      <c r="H13" s="0" t="n">
        <v>54355</v>
      </c>
      <c r="I13" s="0" t="n">
        <v>17131</v>
      </c>
      <c r="J13" s="0" t="n">
        <f aca="false">(H13-$A13)/$A13*100</f>
        <v>11.1099754701554</v>
      </c>
      <c r="L13" s="2" t="n">
        <v>60</v>
      </c>
      <c r="M13" s="0" t="n">
        <v>52445</v>
      </c>
      <c r="N13" s="0" t="n">
        <v>53979</v>
      </c>
      <c r="O13" s="0" t="n">
        <f aca="false">(M13-$A13)/$A13*100</f>
        <v>7.20564186426819</v>
      </c>
      <c r="Q13" s="2" t="n">
        <v>60</v>
      </c>
      <c r="R13" s="0" t="n">
        <v>48920</v>
      </c>
      <c r="S13" s="0" t="n">
        <v>31290</v>
      </c>
      <c r="T13" s="0" t="n">
        <f aca="false">(R13-$A13)/$A13*100</f>
        <v>0</v>
      </c>
    </row>
    <row collapsed="false" customFormat="false" customHeight="false" hidden="false" ht="12.9" outlineLevel="0" r="14">
      <c r="A14" s="0" t="n">
        <f aca="false">MIN(C14,H14,M14,R14)</f>
        <v>36660</v>
      </c>
      <c r="B14" s="2" t="n">
        <v>90</v>
      </c>
      <c r="C14" s="0" t="n">
        <v>38145</v>
      </c>
      <c r="D14" s="0" t="n">
        <v>1108.202</v>
      </c>
      <c r="E14" s="0" t="n">
        <f aca="false">(C14-$A14)/$A14*100</f>
        <v>4.05073649754501</v>
      </c>
      <c r="G14" s="2" t="n">
        <v>90</v>
      </c>
      <c r="H14" s="0" t="n">
        <v>40040</v>
      </c>
      <c r="I14" s="0" t="n">
        <v>29899</v>
      </c>
      <c r="J14" s="0" t="n">
        <f aca="false">(H14-$A14)/$A14*100</f>
        <v>9.21985815602837</v>
      </c>
      <c r="L14" s="2" t="n">
        <v>90</v>
      </c>
      <c r="M14" s="0" t="n">
        <v>41350</v>
      </c>
      <c r="N14" s="0" t="n">
        <v>111475</v>
      </c>
      <c r="O14" s="0" t="n">
        <f aca="false">(M14-$A14)/$A14*100</f>
        <v>12.7932351336607</v>
      </c>
      <c r="Q14" s="2" t="n">
        <v>90</v>
      </c>
      <c r="R14" s="0" t="n">
        <v>36660</v>
      </c>
      <c r="S14" s="0" t="n">
        <v>31507</v>
      </c>
      <c r="T14" s="0" t="n">
        <f aca="false">(R14-$A14)/$A14*100</f>
        <v>0</v>
      </c>
    </row>
    <row collapsed="false" customFormat="false" customHeight="false" hidden="false" ht="14.1" outlineLevel="0" r="15">
      <c r="B15" s="2" t="s">
        <v>9</v>
      </c>
      <c r="C15" s="3" t="n">
        <f aca="false">AVERAGE(C11:C14)</f>
        <v>48183.75</v>
      </c>
      <c r="D15" s="3" t="n">
        <f aca="false">AVERAGE(D11:D14)</f>
        <v>1018.2795</v>
      </c>
      <c r="E15" s="3" t="n">
        <f aca="false">AVERAGE(E11:E14)</f>
        <v>2.34772212488434</v>
      </c>
      <c r="F15" s="0" t="n">
        <f aca="false">COUNTIF(E11:E14,0)</f>
        <v>0</v>
      </c>
      <c r="G15" s="2" t="s">
        <v>9</v>
      </c>
      <c r="H15" s="3" t="n">
        <f aca="false">AVERAGE(H11:H14)</f>
        <v>52518.75</v>
      </c>
      <c r="I15" s="3" t="n">
        <f aca="false">AVERAGE(I11:I14)</f>
        <v>25738</v>
      </c>
      <c r="J15" s="3" t="n">
        <f aca="false">AVERAGE(J11:J14)</f>
        <v>11.5090865930483</v>
      </c>
      <c r="K15" s="0" t="n">
        <f aca="false">COUNTIF(J11:J14,0)</f>
        <v>0</v>
      </c>
      <c r="L15" s="2" t="s">
        <v>9</v>
      </c>
      <c r="M15" s="3" t="n">
        <f aca="false">AVERAGE(M11:M14)</f>
        <v>50805</v>
      </c>
      <c r="N15" s="3" t="n">
        <f aca="false">AVERAGE(N11:N14)</f>
        <v>93625.5</v>
      </c>
      <c r="O15" s="3" t="n">
        <f aca="false">AVERAGE(O11:O14)</f>
        <v>8.18941136313805</v>
      </c>
      <c r="P15" s="0" t="n">
        <f aca="false">COUNTIF(O11:O14,0)</f>
        <v>0</v>
      </c>
      <c r="Q15" s="2" t="s">
        <v>9</v>
      </c>
      <c r="R15" s="3" t="n">
        <f aca="false">AVERAGE(R11:R14)</f>
        <v>47117.5</v>
      </c>
      <c r="S15" s="3" t="n">
        <f aca="false">AVERAGE(S11:S14)</f>
        <v>47455</v>
      </c>
      <c r="T15" s="3" t="n">
        <f aca="false">AVERAGE(T11:T14)</f>
        <v>0</v>
      </c>
      <c r="U15" s="0" t="n">
        <f aca="false">COUNTIF(T11:T14,0)</f>
        <v>4</v>
      </c>
    </row>
    <row collapsed="false" customFormat="false" customHeight="false" hidden="false" ht="13.4" outlineLevel="0" r="17">
      <c r="B17" s="1" t="s">
        <v>11</v>
      </c>
      <c r="C17" s="0" t="s">
        <v>2</v>
      </c>
      <c r="G17" s="1" t="s">
        <v>11</v>
      </c>
      <c r="H17" s="0" t="s">
        <v>3</v>
      </c>
      <c r="L17" s="1" t="s">
        <v>11</v>
      </c>
      <c r="M17" s="0" t="s">
        <v>4</v>
      </c>
      <c r="Q17" s="1" t="s">
        <v>11</v>
      </c>
      <c r="R17" s="0" t="s">
        <v>5</v>
      </c>
    </row>
    <row collapsed="false" customFormat="false" customHeight="false" hidden="false" ht="13.4" outlineLevel="0" r="18">
      <c r="C18" s="2" t="s">
        <v>6</v>
      </c>
      <c r="D18" s="2" t="s">
        <v>7</v>
      </c>
      <c r="E18" s="2" t="s">
        <v>8</v>
      </c>
      <c r="H18" s="2" t="s">
        <v>6</v>
      </c>
      <c r="I18" s="2" t="s">
        <v>7</v>
      </c>
      <c r="J18" s="2" t="s">
        <v>8</v>
      </c>
      <c r="M18" s="2" t="s">
        <v>6</v>
      </c>
      <c r="N18" s="2" t="s">
        <v>7</v>
      </c>
      <c r="O18" s="2" t="s">
        <v>8</v>
      </c>
      <c r="R18" s="2" t="s">
        <v>6</v>
      </c>
      <c r="S18" s="2" t="s">
        <v>7</v>
      </c>
      <c r="T18" s="2" t="s">
        <v>8</v>
      </c>
    </row>
    <row collapsed="false" customFormat="false" customHeight="false" hidden="false" ht="12.9" outlineLevel="0" r="19">
      <c r="A19" s="0" t="n">
        <f aca="false">MIN(C19,H19,M19,R19)</f>
        <v>81350</v>
      </c>
      <c r="B19" s="2" t="n">
        <v>0</v>
      </c>
      <c r="C19" s="0" t="n">
        <v>83575</v>
      </c>
      <c r="D19" s="0" t="n">
        <v>3665.923</v>
      </c>
      <c r="E19" s="0" t="n">
        <f aca="false">(C19-$A19)/$A19*100</f>
        <v>2.73509526736325</v>
      </c>
      <c r="G19" s="2" t="n">
        <v>0</v>
      </c>
      <c r="H19" s="0" t="n">
        <v>90435</v>
      </c>
      <c r="I19" s="0" t="n">
        <v>145422</v>
      </c>
      <c r="J19" s="0" t="n">
        <f aca="false">(H19-$A19)/$A19*100</f>
        <v>11.1677934849416</v>
      </c>
      <c r="L19" s="2" t="n">
        <v>0</v>
      </c>
      <c r="M19" s="0" t="n">
        <v>85910</v>
      </c>
      <c r="N19" s="0" t="n">
        <v>690319</v>
      </c>
      <c r="O19" s="0" t="n">
        <f aca="false">(M19-$A19)/$A19*100</f>
        <v>5.60540872771973</v>
      </c>
      <c r="Q19" s="2" t="n">
        <v>0</v>
      </c>
      <c r="R19" s="0" t="n">
        <v>81350</v>
      </c>
      <c r="S19" s="0" t="n">
        <v>101276</v>
      </c>
      <c r="T19" s="0" t="n">
        <f aca="false">(R19-$A19)/$A19*100</f>
        <v>0</v>
      </c>
    </row>
    <row collapsed="false" customFormat="false" customHeight="false" hidden="false" ht="12.9" outlineLevel="0" r="20">
      <c r="A20" s="0" t="n">
        <f aca="false">MIN(C20,H20,M20,R20)</f>
        <v>55980</v>
      </c>
      <c r="B20" s="2" t="n">
        <v>30</v>
      </c>
      <c r="C20" s="0" t="n">
        <v>57090</v>
      </c>
      <c r="D20" s="0" t="n">
        <v>3458.959</v>
      </c>
      <c r="E20" s="0" t="n">
        <f aca="false">(C20-$A20)/$A20*100</f>
        <v>1.98285101822079</v>
      </c>
      <c r="G20" s="2" t="n">
        <v>30</v>
      </c>
      <c r="H20" s="0" t="n">
        <v>64510</v>
      </c>
      <c r="I20" s="0" t="n">
        <v>205502</v>
      </c>
      <c r="J20" s="0" t="n">
        <f aca="false">(H20-$A20)/$A20*100</f>
        <v>15.2375848517328</v>
      </c>
      <c r="L20" s="2" t="n">
        <v>30</v>
      </c>
      <c r="M20" s="0" t="n">
        <v>60055</v>
      </c>
      <c r="N20" s="0" t="n">
        <v>951610</v>
      </c>
      <c r="O20" s="0" t="n">
        <f aca="false">(M20-$A20)/$A20*100</f>
        <v>7.27938549481958</v>
      </c>
      <c r="Q20" s="2" t="n">
        <v>30</v>
      </c>
      <c r="R20" s="0" t="n">
        <v>55980</v>
      </c>
      <c r="S20" s="0" t="n">
        <v>98866</v>
      </c>
      <c r="T20" s="0" t="n">
        <f aca="false">(R20-$A20)/$A20*100</f>
        <v>0</v>
      </c>
    </row>
    <row collapsed="false" customFormat="false" customHeight="false" hidden="false" ht="12.9" outlineLevel="0" r="21">
      <c r="A21" s="0" t="n">
        <f aca="false">MIN(C21,H21,M21,R21)</f>
        <v>83340</v>
      </c>
      <c r="B21" s="2" t="n">
        <v>60</v>
      </c>
      <c r="C21" s="0" t="n">
        <v>85350</v>
      </c>
      <c r="D21" s="0" t="n">
        <v>4817.486</v>
      </c>
      <c r="E21" s="0" t="n">
        <f aca="false">(C21-$A21)/$A21*100</f>
        <v>2.41180705543556</v>
      </c>
      <c r="G21" s="2" t="n">
        <v>60</v>
      </c>
      <c r="H21" s="0" t="n">
        <v>92130</v>
      </c>
      <c r="I21" s="0" t="n">
        <v>267518</v>
      </c>
      <c r="J21" s="0" t="n">
        <f aca="false">(H21-$A21)/$A21*100</f>
        <v>10.5471562275018</v>
      </c>
      <c r="L21" s="2" t="n">
        <v>60</v>
      </c>
      <c r="M21" s="0" t="n">
        <v>88600</v>
      </c>
      <c r="N21" s="0" t="n">
        <v>1000010</v>
      </c>
      <c r="O21" s="0" t="n">
        <f aca="false">(M21-$A21)/$A21*100</f>
        <v>6.31149508039357</v>
      </c>
      <c r="Q21" s="2" t="n">
        <v>60</v>
      </c>
      <c r="R21" s="0" t="n">
        <v>83340</v>
      </c>
      <c r="S21" s="0" t="n">
        <v>110504</v>
      </c>
      <c r="T21" s="0" t="n">
        <f aca="false">(R21-$A21)/$A21*100</f>
        <v>0</v>
      </c>
    </row>
    <row collapsed="false" customFormat="false" customHeight="false" hidden="false" ht="12.9" outlineLevel="0" r="22">
      <c r="A22" s="0" t="n">
        <f aca="false">MIN(C22,H22,M22,R22)</f>
        <v>55675</v>
      </c>
      <c r="B22" s="2" t="n">
        <v>90</v>
      </c>
      <c r="C22" s="0" t="n">
        <v>57660</v>
      </c>
      <c r="D22" s="0" t="n">
        <v>5813.656</v>
      </c>
      <c r="E22" s="0" t="n">
        <f aca="false">(C22-$A22)/$A22*100</f>
        <v>3.56533453075887</v>
      </c>
      <c r="G22" s="2" t="n">
        <v>90</v>
      </c>
      <c r="H22" s="0" t="n">
        <v>61110</v>
      </c>
      <c r="I22" s="0" t="n">
        <v>254370</v>
      </c>
      <c r="J22" s="0" t="n">
        <f aca="false">(H22-$A22)/$A22*100</f>
        <v>9.76201167489897</v>
      </c>
      <c r="L22" s="2" t="n">
        <v>90</v>
      </c>
      <c r="M22" s="0" t="n">
        <v>62585</v>
      </c>
      <c r="N22" s="0" t="n">
        <v>1000001</v>
      </c>
      <c r="O22" s="0" t="n">
        <f aca="false">(M22-$A22)/$A22*100</f>
        <v>12.4113156713067</v>
      </c>
      <c r="Q22" s="2" t="n">
        <v>90</v>
      </c>
      <c r="R22" s="0" t="n">
        <v>55675</v>
      </c>
      <c r="S22" s="0" t="n">
        <v>98154</v>
      </c>
      <c r="T22" s="0" t="n">
        <f aca="false">(R22-$A22)/$A22*100</f>
        <v>0</v>
      </c>
    </row>
    <row collapsed="false" customFormat="false" customHeight="false" hidden="false" ht="14.1" outlineLevel="0" r="23">
      <c r="B23" s="2" t="s">
        <v>9</v>
      </c>
      <c r="C23" s="3" t="n">
        <f aca="false">AVERAGE(C19:C22)</f>
        <v>70918.75</v>
      </c>
      <c r="D23" s="3" t="n">
        <f aca="false">AVERAGE(D19:D22)</f>
        <v>4439.006</v>
      </c>
      <c r="E23" s="3" t="n">
        <f aca="false">AVERAGE(E19:E22)</f>
        <v>2.67377196794462</v>
      </c>
      <c r="F23" s="0" t="n">
        <f aca="false">COUNTIF(E19:E22,0)</f>
        <v>0</v>
      </c>
      <c r="G23" s="2" t="s">
        <v>9</v>
      </c>
      <c r="H23" s="3" t="n">
        <f aca="false">AVERAGE(H19:H22)</f>
        <v>77046.25</v>
      </c>
      <c r="I23" s="3" t="n">
        <f aca="false">AVERAGE(I19:I22)</f>
        <v>218203</v>
      </c>
      <c r="J23" s="3" t="n">
        <f aca="false">AVERAGE(J19:J22)</f>
        <v>11.6786365597688</v>
      </c>
      <c r="K23" s="0" t="n">
        <f aca="false">COUNTIF(J19:J22,0)</f>
        <v>0</v>
      </c>
      <c r="L23" s="2" t="s">
        <v>9</v>
      </c>
      <c r="M23" s="3" t="n">
        <f aca="false">AVERAGE(M19:M22)</f>
        <v>74287.5</v>
      </c>
      <c r="N23" s="3" t="n">
        <f aca="false">AVERAGE(N19:N22)</f>
        <v>910485</v>
      </c>
      <c r="O23" s="3" t="n">
        <f aca="false">AVERAGE(O19:O22)</f>
        <v>7.90190124355989</v>
      </c>
      <c r="P23" s="0" t="n">
        <f aca="false">COUNTIF(O19:O22,0)</f>
        <v>0</v>
      </c>
      <c r="Q23" s="2" t="s">
        <v>9</v>
      </c>
      <c r="R23" s="3" t="n">
        <f aca="false">AVERAGE(R19:R22)</f>
        <v>69086.25</v>
      </c>
      <c r="S23" s="3" t="n">
        <f aca="false">AVERAGE(S19:S22)</f>
        <v>102200</v>
      </c>
      <c r="T23" s="3" t="n">
        <f aca="false">AVERAGE(T19:T22)</f>
        <v>0</v>
      </c>
      <c r="U23" s="0" t="n">
        <f aca="false">COUNTIF(T19:T22,0)</f>
        <v>4</v>
      </c>
    </row>
    <row collapsed="false" customFormat="false" customHeight="false" hidden="false" ht="13.4" outlineLevel="0" r="25">
      <c r="B25" s="1" t="s">
        <v>12</v>
      </c>
      <c r="C25" s="0" t="s">
        <v>2</v>
      </c>
      <c r="G25" s="1" t="s">
        <v>12</v>
      </c>
      <c r="H25" s="0" t="s">
        <v>3</v>
      </c>
      <c r="L25" s="1" t="s">
        <v>12</v>
      </c>
      <c r="M25" s="0" t="s">
        <v>4</v>
      </c>
      <c r="Q25" s="1" t="s">
        <v>12</v>
      </c>
      <c r="R25" s="0" t="s">
        <v>5</v>
      </c>
    </row>
    <row collapsed="false" customFormat="false" customHeight="false" hidden="false" ht="13.4" outlineLevel="0" r="26">
      <c r="C26" s="2" t="s">
        <v>6</v>
      </c>
      <c r="D26" s="2" t="s">
        <v>7</v>
      </c>
      <c r="E26" s="2" t="s">
        <v>8</v>
      </c>
      <c r="H26" s="2" t="s">
        <v>6</v>
      </c>
      <c r="I26" s="2" t="s">
        <v>7</v>
      </c>
      <c r="J26" s="2" t="s">
        <v>8</v>
      </c>
      <c r="M26" s="2" t="s">
        <v>6</v>
      </c>
      <c r="N26" s="2" t="s">
        <v>7</v>
      </c>
      <c r="O26" s="2" t="s">
        <v>8</v>
      </c>
      <c r="R26" s="2" t="s">
        <v>6</v>
      </c>
      <c r="S26" s="2" t="s">
        <v>7</v>
      </c>
      <c r="T26" s="2" t="s">
        <v>8</v>
      </c>
    </row>
    <row collapsed="false" customFormat="false" customHeight="false" hidden="false" ht="12.9" outlineLevel="0" r="27">
      <c r="A27" s="0" t="n">
        <f aca="false">MIN(C27,H27,M27,R27)</f>
        <v>104995</v>
      </c>
      <c r="B27" s="2" t="n">
        <v>0</v>
      </c>
      <c r="C27" s="0" t="n">
        <v>108740</v>
      </c>
      <c r="D27" s="0" t="n">
        <v>8882.794</v>
      </c>
      <c r="E27" s="0" t="n">
        <f aca="false">(C27-$A27)/$A27*100</f>
        <v>3.56683651602457</v>
      </c>
      <c r="G27" s="2" t="n">
        <v>0</v>
      </c>
      <c r="H27" s="0" t="n">
        <v>116505</v>
      </c>
      <c r="I27" s="0" t="n">
        <v>617284</v>
      </c>
      <c r="J27" s="0" t="n">
        <f aca="false">(H27-$A27)/$A27*100</f>
        <v>10.9624267822277</v>
      </c>
      <c r="L27" s="2" t="n">
        <v>0</v>
      </c>
      <c r="M27" s="0" t="n">
        <v>112425</v>
      </c>
      <c r="N27" s="0" t="n">
        <v>1000024</v>
      </c>
      <c r="O27" s="0" t="n">
        <f aca="false">(M27-$A27)/$A27*100</f>
        <v>7.07652745368827</v>
      </c>
      <c r="Q27" s="2" t="n">
        <v>0</v>
      </c>
      <c r="R27" s="0" t="n">
        <v>104995</v>
      </c>
      <c r="S27" s="0" t="n">
        <v>215056</v>
      </c>
      <c r="T27" s="0" t="n">
        <f aca="false">(R27-$A27)/$A27*100</f>
        <v>0</v>
      </c>
    </row>
    <row collapsed="false" customFormat="false" customHeight="false" hidden="false" ht="12.9" outlineLevel="0" r="28">
      <c r="A28" s="0" t="n">
        <f aca="false">MIN(C28,H28,M28,R28)</f>
        <v>69305</v>
      </c>
      <c r="B28" s="2" t="n">
        <v>30</v>
      </c>
      <c r="C28" s="0" t="n">
        <v>71485</v>
      </c>
      <c r="D28" s="0" t="n">
        <v>11099.873</v>
      </c>
      <c r="E28" s="0" t="n">
        <f aca="false">(C28-$A28)/$A28*100</f>
        <v>3.14551619652262</v>
      </c>
      <c r="G28" s="2" t="n">
        <v>30</v>
      </c>
      <c r="H28" s="0" t="n">
        <v>79220</v>
      </c>
      <c r="I28" s="0" t="n">
        <v>636072</v>
      </c>
      <c r="J28" s="0" t="n">
        <f aca="false">(H28-$A28)/$A28*100</f>
        <v>14.3063271048265</v>
      </c>
      <c r="L28" s="2" t="n">
        <v>30</v>
      </c>
      <c r="M28" s="0" t="n">
        <v>74890</v>
      </c>
      <c r="N28" s="0" t="n">
        <v>1000020</v>
      </c>
      <c r="O28" s="0" t="n">
        <f aca="false">(M28-$A28)/$A28*100</f>
        <v>8.05858163191689</v>
      </c>
      <c r="Q28" s="2" t="n">
        <v>30</v>
      </c>
      <c r="R28" s="0" t="n">
        <v>69305</v>
      </c>
      <c r="S28" s="0" t="n">
        <v>183772</v>
      </c>
      <c r="T28" s="0" t="n">
        <f aca="false">(R28-$A28)/$A28*100</f>
        <v>0</v>
      </c>
    </row>
    <row collapsed="false" customFormat="false" customHeight="false" hidden="false" ht="12.9" outlineLevel="0" r="29">
      <c r="A29" s="0" t="n">
        <f aca="false">MIN(C29,H29,M29,R29)</f>
        <v>105965</v>
      </c>
      <c r="B29" s="2" t="n">
        <v>60</v>
      </c>
      <c r="C29" s="0" t="n">
        <v>108580</v>
      </c>
      <c r="D29" s="0" t="n">
        <v>14772.237</v>
      </c>
      <c r="E29" s="0" t="n">
        <f aca="false">(C29-$A29)/$A29*100</f>
        <v>2.46779597036757</v>
      </c>
      <c r="G29" s="2" t="n">
        <v>60</v>
      </c>
      <c r="H29" s="0" t="n">
        <v>116605</v>
      </c>
      <c r="I29" s="0" t="n">
        <v>361091</v>
      </c>
      <c r="J29" s="0" t="n">
        <f aca="false">(H29-$A29)/$A29*100</f>
        <v>10.0410512905205</v>
      </c>
      <c r="L29" s="2" t="n">
        <v>60</v>
      </c>
      <c r="M29" s="0" t="n">
        <v>113930</v>
      </c>
      <c r="N29" s="0" t="n">
        <v>1000012</v>
      </c>
      <c r="O29" s="0" t="n">
        <f aca="false">(M29-$A29)/$A29*100</f>
        <v>7.51663285046949</v>
      </c>
      <c r="Q29" s="2" t="n">
        <v>60</v>
      </c>
      <c r="R29" s="0" t="n">
        <v>105965</v>
      </c>
      <c r="S29" s="0" t="n">
        <v>199796</v>
      </c>
      <c r="T29" s="0" t="n">
        <f aca="false">(R29-$A29)/$A29*100</f>
        <v>0</v>
      </c>
    </row>
    <row collapsed="false" customFormat="false" customHeight="false" hidden="false" ht="12.9" outlineLevel="0" r="30">
      <c r="A30" s="0" t="n">
        <f aca="false">MIN(C30,H30,M30,R30)</f>
        <v>76795</v>
      </c>
      <c r="B30" s="2" t="n">
        <v>90</v>
      </c>
      <c r="C30" s="0" t="n">
        <v>76795</v>
      </c>
      <c r="D30" s="0" t="n">
        <v>16703.78</v>
      </c>
      <c r="E30" s="0" t="n">
        <f aca="false">(C30-$A30)/$A30*100</f>
        <v>0</v>
      </c>
      <c r="G30" s="2" t="n">
        <v>90</v>
      </c>
      <c r="H30" s="0" t="n">
        <v>80005</v>
      </c>
      <c r="I30" s="0" t="n">
        <v>757722</v>
      </c>
      <c r="J30" s="0" t="n">
        <f aca="false">(H30-$A30)/$A30*100</f>
        <v>4.17995963278859</v>
      </c>
      <c r="L30" s="2" t="n">
        <v>90</v>
      </c>
      <c r="M30" s="0" t="n">
        <v>84675</v>
      </c>
      <c r="N30" s="0" t="n">
        <v>1000010</v>
      </c>
      <c r="O30" s="0" t="n">
        <f aca="false">(M30-$A30)/$A30*100</f>
        <v>10.2610847060355</v>
      </c>
      <c r="Q30" s="2" t="n">
        <v>90</v>
      </c>
      <c r="R30" s="0" t="n">
        <v>82670</v>
      </c>
      <c r="S30" s="0" t="n">
        <v>1380816</v>
      </c>
      <c r="T30" s="0" t="n">
        <f aca="false">(R30-$A30)/$A30*100</f>
        <v>7.65023764568006</v>
      </c>
    </row>
    <row collapsed="false" customFormat="false" customHeight="false" hidden="false" ht="14.1" outlineLevel="0" r="31">
      <c r="B31" s="2" t="s">
        <v>9</v>
      </c>
      <c r="C31" s="3" t="n">
        <f aca="false">AVERAGE(C27:C30)</f>
        <v>91400</v>
      </c>
      <c r="D31" s="3" t="n">
        <f aca="false">AVERAGE(D27:D30)</f>
        <v>12864.671</v>
      </c>
      <c r="E31" s="3" t="n">
        <f aca="false">AVERAGE(E27:E30)</f>
        <v>2.29503717072869</v>
      </c>
      <c r="F31" s="0" t="n">
        <f aca="false">COUNTIF(E27:E30,0)</f>
        <v>1</v>
      </c>
      <c r="G31" s="2" t="s">
        <v>9</v>
      </c>
      <c r="H31" s="3" t="n">
        <f aca="false">AVERAGE(H27:H30)</f>
        <v>98083.75</v>
      </c>
      <c r="I31" s="3" t="n">
        <f aca="false">AVERAGE(I27:I30)</f>
        <v>593042.25</v>
      </c>
      <c r="J31" s="3" t="n">
        <f aca="false">AVERAGE(J27:J30)</f>
        <v>9.87244120259082</v>
      </c>
      <c r="K31" s="0" t="n">
        <f aca="false">COUNTIF(J27:J30,0)</f>
        <v>0</v>
      </c>
      <c r="L31" s="2" t="s">
        <v>9</v>
      </c>
      <c r="M31" s="3" t="n">
        <f aca="false">AVERAGE(M27:M30)</f>
        <v>96480</v>
      </c>
      <c r="N31" s="3" t="n">
        <f aca="false">AVERAGE(N27:N30)</f>
        <v>1000016.5</v>
      </c>
      <c r="O31" s="3" t="n">
        <f aca="false">AVERAGE(O27:O30)</f>
        <v>8.22820666052755</v>
      </c>
      <c r="P31" s="0" t="n">
        <f aca="false">COUNTIF(O27:O30,0)</f>
        <v>0</v>
      </c>
      <c r="Q31" s="2" t="s">
        <v>9</v>
      </c>
      <c r="R31" s="3" t="n">
        <f aca="false">AVERAGE(R27:R30)</f>
        <v>90733.75</v>
      </c>
      <c r="S31" s="3" t="n">
        <f aca="false">AVERAGE(S27:S30)</f>
        <v>494860</v>
      </c>
      <c r="T31" s="3" t="n">
        <f aca="false">AVERAGE(T27:T30)</f>
        <v>1.91255941142001</v>
      </c>
      <c r="U31" s="0" t="n">
        <f aca="false">COUNTIF(T27:T30,0)</f>
        <v>3</v>
      </c>
    </row>
    <row collapsed="false" customFormat="false" customHeight="false" hidden="false" ht="13.4" outlineLevel="0" r="33">
      <c r="B33" s="1" t="s">
        <v>13</v>
      </c>
      <c r="C33" s="0" t="s">
        <v>2</v>
      </c>
      <c r="G33" s="1" t="s">
        <v>13</v>
      </c>
      <c r="H33" s="0" t="s">
        <v>3</v>
      </c>
      <c r="L33" s="1" t="s">
        <v>13</v>
      </c>
      <c r="M33" s="0" t="s">
        <v>4</v>
      </c>
      <c r="Q33" s="1" t="s">
        <v>13</v>
      </c>
      <c r="R33" s="0" t="s">
        <v>5</v>
      </c>
    </row>
    <row collapsed="false" customFormat="false" customHeight="false" hidden="false" ht="13.4" outlineLevel="0" r="34">
      <c r="C34" s="2" t="s">
        <v>6</v>
      </c>
      <c r="D34" s="2" t="s">
        <v>7</v>
      </c>
      <c r="E34" s="2" t="s">
        <v>8</v>
      </c>
      <c r="H34" s="2" t="s">
        <v>6</v>
      </c>
      <c r="I34" s="2" t="s">
        <v>7</v>
      </c>
      <c r="J34" s="2" t="s">
        <v>8</v>
      </c>
      <c r="M34" s="2" t="s">
        <v>6</v>
      </c>
      <c r="N34" s="2" t="s">
        <v>7</v>
      </c>
      <c r="O34" s="2" t="s">
        <v>8</v>
      </c>
      <c r="R34" s="2" t="s">
        <v>6</v>
      </c>
      <c r="S34" s="2" t="s">
        <v>7</v>
      </c>
      <c r="T34" s="2" t="s">
        <v>8</v>
      </c>
    </row>
    <row collapsed="false" customFormat="false" customHeight="false" hidden="false" ht="12.9" outlineLevel="0" r="35">
      <c r="A35" s="0" t="n">
        <f aca="false">MIN(C35,H35,M35,R35)</f>
        <v>131450</v>
      </c>
      <c r="B35" s="2" t="n">
        <v>0</v>
      </c>
      <c r="C35" s="0" t="n">
        <v>133980</v>
      </c>
      <c r="D35" s="0" t="n">
        <v>31580.991</v>
      </c>
      <c r="E35" s="0" t="n">
        <f aca="false">(C35-$A35)/$A35*100</f>
        <v>1.92468619246862</v>
      </c>
      <c r="G35" s="2" t="n">
        <v>0</v>
      </c>
      <c r="H35" s="0" t="n">
        <v>145940</v>
      </c>
      <c r="I35" s="0" t="n">
        <v>1000008</v>
      </c>
      <c r="J35" s="0" t="n">
        <f aca="false">(H35-$A35)/$A35*100</f>
        <v>11.0232027386839</v>
      </c>
      <c r="L35" s="2" t="n">
        <v>0</v>
      </c>
      <c r="M35" s="0" t="n">
        <v>142455</v>
      </c>
      <c r="N35" s="0" t="n">
        <v>1000011</v>
      </c>
      <c r="O35" s="0" t="n">
        <f aca="false">(M35-$A35)/$A35*100</f>
        <v>8.37200456447318</v>
      </c>
      <c r="Q35" s="2" t="n">
        <v>0</v>
      </c>
      <c r="R35" s="0" t="n">
        <v>131450</v>
      </c>
      <c r="S35" s="0" t="n">
        <v>362257</v>
      </c>
      <c r="T35" s="0" t="n">
        <f aca="false">(R35-$A35)/$A35*100</f>
        <v>0</v>
      </c>
    </row>
    <row collapsed="false" customFormat="false" customHeight="false" hidden="false" ht="12.9" outlineLevel="0" r="36">
      <c r="A36" s="0" t="n">
        <f aca="false">MIN(C36,H36,M36,R36)</f>
        <v>84300</v>
      </c>
      <c r="B36" s="2" t="n">
        <v>30</v>
      </c>
      <c r="C36" s="0" t="n">
        <v>86315</v>
      </c>
      <c r="D36" s="0" t="n">
        <v>27228.062</v>
      </c>
      <c r="E36" s="0" t="n">
        <f aca="false">(C36-$A36)/$A36*100</f>
        <v>2.39027283511269</v>
      </c>
      <c r="G36" s="2" t="n">
        <v>30</v>
      </c>
      <c r="H36" s="0" t="n">
        <v>95725</v>
      </c>
      <c r="I36" s="0" t="n">
        <v>1000005</v>
      </c>
      <c r="J36" s="0" t="n">
        <f aca="false">(H36-$A36)/$A36*100</f>
        <v>13.552787663108</v>
      </c>
      <c r="L36" s="2" t="n">
        <v>30</v>
      </c>
      <c r="M36" s="0" t="n">
        <v>90135</v>
      </c>
      <c r="N36" s="0" t="n">
        <v>1000034</v>
      </c>
      <c r="O36" s="0" t="n">
        <f aca="false">(M36-$A36)/$A36*100</f>
        <v>6.92170818505338</v>
      </c>
      <c r="Q36" s="2" t="n">
        <v>30</v>
      </c>
      <c r="R36" s="0" t="n">
        <v>84300</v>
      </c>
      <c r="S36" s="0" t="n">
        <v>349698</v>
      </c>
      <c r="T36" s="0" t="n">
        <f aca="false">(R36-$A36)/$A36*100</f>
        <v>0</v>
      </c>
    </row>
    <row collapsed="false" customFormat="false" customHeight="false" hidden="false" ht="12.9" outlineLevel="0" r="37">
      <c r="A37" s="0" t="n">
        <f aca="false">MIN(C37,H37,M37,R37)</f>
        <v>132700</v>
      </c>
      <c r="B37" s="2" t="n">
        <v>60</v>
      </c>
      <c r="C37" s="0" t="n">
        <v>135515</v>
      </c>
      <c r="D37" s="0" t="n">
        <v>32365.963</v>
      </c>
      <c r="E37" s="0" t="n">
        <f aca="false">(C37-$A37)/$A37*100</f>
        <v>2.12132629992464</v>
      </c>
      <c r="G37" s="2" t="n">
        <v>60</v>
      </c>
      <c r="H37" s="0" t="n">
        <v>143150</v>
      </c>
      <c r="I37" s="0" t="n">
        <v>691708</v>
      </c>
      <c r="J37" s="0" t="n">
        <f aca="false">(H37-$A37)/$A37*100</f>
        <v>7.87490580256217</v>
      </c>
      <c r="L37" s="2" t="n">
        <v>60</v>
      </c>
      <c r="M37" s="0" t="n">
        <v>142215</v>
      </c>
      <c r="N37" s="0" t="n">
        <v>1000027</v>
      </c>
      <c r="O37" s="0" t="n">
        <f aca="false">(M37-$A37)/$A37*100</f>
        <v>7.17030896759608</v>
      </c>
      <c r="Q37" s="2" t="n">
        <v>60</v>
      </c>
      <c r="R37" s="0" t="n">
        <v>132700</v>
      </c>
      <c r="S37" s="0" t="n">
        <v>348689</v>
      </c>
      <c r="T37" s="0" t="n">
        <f aca="false">(R37-$A37)/$A37*100</f>
        <v>0</v>
      </c>
    </row>
    <row collapsed="false" customFormat="false" customHeight="false" hidden="false" ht="12.9" outlineLevel="0" r="38">
      <c r="A38" s="0" t="n">
        <f aca="false">MIN(C38,H38,M38,R38)</f>
        <v>93665</v>
      </c>
      <c r="B38" s="2" t="n">
        <v>90</v>
      </c>
      <c r="C38" s="0" t="n">
        <v>97470</v>
      </c>
      <c r="D38" s="0" t="n">
        <v>23428.611</v>
      </c>
      <c r="E38" s="0" t="n">
        <f aca="false">(C38-$A38)/$A38*100</f>
        <v>4.06234986387658</v>
      </c>
      <c r="G38" s="2" t="n">
        <v>90</v>
      </c>
      <c r="H38" s="0" t="n">
        <v>102995</v>
      </c>
      <c r="I38" s="0" t="n">
        <v>1000010</v>
      </c>
      <c r="J38" s="0" t="n">
        <f aca="false">(H38-$A38)/$A38*100</f>
        <v>9.96103133507714</v>
      </c>
      <c r="L38" s="2" t="n">
        <v>90</v>
      </c>
      <c r="M38" s="0" t="n">
        <v>106380</v>
      </c>
      <c r="N38" s="0" t="n">
        <v>1000012</v>
      </c>
      <c r="O38" s="0" t="n">
        <f aca="false">(M38-$A38)/$A38*100</f>
        <v>13.5749746436769</v>
      </c>
      <c r="Q38" s="2" t="n">
        <v>90</v>
      </c>
      <c r="R38" s="0" t="n">
        <v>93665</v>
      </c>
      <c r="S38" s="0" t="n">
        <v>347472</v>
      </c>
      <c r="T38" s="0" t="n">
        <f aca="false">(R38-$A38)/$A38*100</f>
        <v>0</v>
      </c>
    </row>
    <row collapsed="false" customFormat="false" customHeight="false" hidden="false" ht="14.1" outlineLevel="0" r="39">
      <c r="B39" s="2" t="s">
        <v>9</v>
      </c>
      <c r="C39" s="3" t="n">
        <f aca="false">AVERAGE(C35:C38)</f>
        <v>113320</v>
      </c>
      <c r="D39" s="3" t="n">
        <f aca="false">AVERAGE(D35:D38)</f>
        <v>28650.90675</v>
      </c>
      <c r="E39" s="3" t="n">
        <f aca="false">AVERAGE(E35:E38)</f>
        <v>2.62465879784563</v>
      </c>
      <c r="F39" s="0" t="n">
        <f aca="false">COUNTIF(E35:E38,0)</f>
        <v>0</v>
      </c>
      <c r="G39" s="2" t="s">
        <v>9</v>
      </c>
      <c r="H39" s="3" t="n">
        <f aca="false">AVERAGE(H35:H38)</f>
        <v>121952.5</v>
      </c>
      <c r="I39" s="3" t="n">
        <f aca="false">AVERAGE(I35:I38)</f>
        <v>922932.75</v>
      </c>
      <c r="J39" s="3" t="n">
        <f aca="false">AVERAGE(J35:J38)</f>
        <v>10.6029818848578</v>
      </c>
      <c r="K39" s="0" t="n">
        <f aca="false">COUNTIF(J35:J38,0)</f>
        <v>0</v>
      </c>
      <c r="L39" s="2" t="s">
        <v>9</v>
      </c>
      <c r="M39" s="3" t="n">
        <f aca="false">AVERAGE(M35:M38)</f>
        <v>120296.25</v>
      </c>
      <c r="N39" s="3" t="n">
        <f aca="false">AVERAGE(N35:N38)</f>
        <v>1000021</v>
      </c>
      <c r="O39" s="3" t="n">
        <f aca="false">AVERAGE(O35:O38)</f>
        <v>9.0097490901999</v>
      </c>
      <c r="P39" s="0" t="n">
        <f aca="false">COUNTIF(O35:O38,0)</f>
        <v>0</v>
      </c>
      <c r="Q39" s="2" t="s">
        <v>9</v>
      </c>
      <c r="R39" s="3" t="n">
        <f aca="false">AVERAGE(R35:R38)</f>
        <v>110528.75</v>
      </c>
      <c r="S39" s="3" t="n">
        <f aca="false">AVERAGE(S35:S38)</f>
        <v>352029</v>
      </c>
      <c r="T39" s="3" t="n">
        <f aca="false">AVERAGE(T35:T38)</f>
        <v>0</v>
      </c>
      <c r="U39" s="0" t="n">
        <f aca="false">COUNTIF(T35:T38,0)</f>
        <v>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20" activeCellId="0" pane="topLeft" sqref="A20"/>
    </sheetView>
  </sheetViews>
  <sheetFormatPr defaultRowHeight="12.8"/>
  <cols>
    <col collapsed="false" hidden="false" max="1025" min="1" style="0" width="11.5204081632653"/>
  </cols>
  <sheetData>
    <row collapsed="false" customFormat="false" customHeight="false" hidden="false" ht="13.4" outlineLevel="0" r="1">
      <c r="A1" s="1" t="s">
        <v>14</v>
      </c>
      <c r="B1" s="2" t="s">
        <v>6</v>
      </c>
      <c r="C1" s="2" t="s">
        <v>7</v>
      </c>
      <c r="D1" s="2" t="s">
        <v>8</v>
      </c>
      <c r="E1" s="2" t="s">
        <v>15</v>
      </c>
      <c r="F1" s="2" t="s">
        <v>16</v>
      </c>
      <c r="H1" s="0" t="s">
        <v>17</v>
      </c>
    </row>
    <row collapsed="false" customFormat="false" customHeight="false" hidden="false" ht="12.9" outlineLevel="0" r="2">
      <c r="A2" s="4" t="s">
        <v>18</v>
      </c>
      <c r="B2" s="5" t="n">
        <f aca="false">AVERAGE(AS_W1_20!C7,AS_W1_20!C15,AS_W1_20!C23,AS_W1_20!C31,AS_W1_20!C39)</f>
        <v>9696.6888533</v>
      </c>
      <c r="C2" s="6" t="n">
        <f aca="false">AVERAGE(AS_W1_20!D7,AS_W1_20!D15,AS_W1_20!D23,AS_W1_20!D31,AS_W1_20!D39)</f>
        <v>845.64705</v>
      </c>
      <c r="D2" s="5" t="n">
        <f aca="false">AVERAGE(AS_W1_20!E7,AS_W1_20!E15,AS_W1_20!E23,AS_W1_20!E31,AS_W1_20!E39)</f>
        <v>1.9510455866514</v>
      </c>
      <c r="E2" s="0" t="n">
        <f aca="false">SUM(AS_W1_20!F7,AS_W1_20!F15,AS_W1_20!F23,AS_W1_20!F31,AS_W1_20!F39)</f>
        <v>0</v>
      </c>
      <c r="F2" s="5" t="n">
        <f aca="false">E2/$H$2*100</f>
        <v>0</v>
      </c>
      <c r="H2" s="0" t="n">
        <v>20</v>
      </c>
    </row>
    <row collapsed="false" customFormat="false" customHeight="false" hidden="false" ht="12.9" outlineLevel="0" r="3">
      <c r="A3" s="4" t="s">
        <v>3</v>
      </c>
      <c r="B3" s="5" t="n">
        <f aca="false">AVERAGE(AS_W1_20!H7,AS_W1_20!H15,AS_W1_20!H23,AS_W1_20!H31,AS_W1_20!H39)</f>
        <v>10245.1664176822</v>
      </c>
      <c r="C3" s="6" t="n">
        <f aca="false">AVERAGE(AS_W1_20!I7,AS_W1_20!I15,AS_W1_20!I23,AS_W1_20!I31,AS_W1_20!I39)</f>
        <v>381013.75</v>
      </c>
      <c r="D3" s="5" t="n">
        <f aca="false">AVERAGE(AS_W1_20!J7,AS_W1_20!J15,AS_W1_20!J23,AS_W1_20!J31,AS_W1_20!J39)</f>
        <v>6.79488364757049</v>
      </c>
      <c r="E3" s="0" t="n">
        <f aca="false">SUM(AS_W1_20!K7,AS_W1_20!K15,AS_W1_20!K23,AS_W1_20!K31,AS_W1_20!K39)</f>
        <v>1</v>
      </c>
      <c r="F3" s="5" t="n">
        <f aca="false">E3/$H$2*100</f>
        <v>5</v>
      </c>
    </row>
    <row collapsed="false" customFormat="false" customHeight="false" hidden="false" ht="12.9" outlineLevel="0" r="4">
      <c r="A4" s="4" t="s">
        <v>4</v>
      </c>
      <c r="B4" s="5" t="n">
        <f aca="false">AVERAGE(AS_W1_20!M7,AS_W1_20!M15,AS_W1_20!M23,AS_W1_20!M31,AS_W1_20!M39)</f>
        <v>9607.18858084678</v>
      </c>
      <c r="C4" s="6" t="n">
        <f aca="false">AVERAGE(AS_W1_20!N7,AS_W1_20!N15,AS_W1_20!N23,AS_W1_20!N31,AS_W1_20!N39)</f>
        <v>413429.7</v>
      </c>
      <c r="D4" s="5" t="n">
        <f aca="false">AVERAGE(AS_W1_20!O7,AS_W1_20!O15,AS_W1_20!O23,AS_W1_20!O31,AS_W1_20!O39)</f>
        <v>0.579058836204803</v>
      </c>
      <c r="E4" s="0" t="n">
        <f aca="false">SUM(AS_W1_20!P7,AS_W1_20!P15,AS_W1_20!P23,AS_W1_20!P31,AS_W1_20!P39)</f>
        <v>4</v>
      </c>
      <c r="F4" s="5" t="n">
        <f aca="false">E4/$H$2*100</f>
        <v>20</v>
      </c>
    </row>
    <row collapsed="false" customFormat="false" customHeight="false" hidden="false" ht="12.9" outlineLevel="0" r="5">
      <c r="A5" s="7" t="s">
        <v>5</v>
      </c>
      <c r="B5" s="5" t="n">
        <f aca="false">AVERAGE(AS_W1_20!R7,AS_W1_20!R15,AS_W1_20!R23,AS_W1_20!R31,AS_W1_20!R39)</f>
        <v>9557.6886020422</v>
      </c>
      <c r="C5" s="6" t="n">
        <f aca="false">AVERAGE(AS_W1_20!S7,AS_W1_20!S15,AS_W1_20!S23,AS_W1_20!S31,AS_W1_20!S39)</f>
        <v>113357.45</v>
      </c>
      <c r="D5" s="5" t="n">
        <f aca="false">AVERAGE(AS_W1_20!T7,AS_W1_20!T15,AS_W1_20!T23,AS_W1_20!T31,AS_W1_20!T39)</f>
        <v>0.0983359097381289</v>
      </c>
      <c r="E5" s="0" t="n">
        <f aca="false">SUM(AS_W1_20!U7,AS_W1_20!U15,AS_W1_20!U23,AS_W1_20!U31,AS_W1_20!U39)</f>
        <v>15</v>
      </c>
      <c r="F5" s="5" t="n">
        <f aca="false">E5/$H$2*100</f>
        <v>75</v>
      </c>
    </row>
    <row collapsed="false" customFormat="false" customHeight="false" hidden="false" ht="12.1" outlineLevel="0" r="6"/>
    <row collapsed="false" customFormat="false" customHeight="false" hidden="false" ht="13.4" outlineLevel="0" r="7">
      <c r="A7" s="1" t="s">
        <v>19</v>
      </c>
      <c r="B7" s="2" t="s">
        <v>6</v>
      </c>
      <c r="C7" s="2" t="s">
        <v>7</v>
      </c>
      <c r="D7" s="2" t="s">
        <v>8</v>
      </c>
      <c r="E7" s="2" t="s">
        <v>15</v>
      </c>
      <c r="F7" s="2" t="s">
        <v>16</v>
      </c>
    </row>
    <row collapsed="false" customFormat="false" customHeight="false" hidden="false" ht="12.9" outlineLevel="0" r="8">
      <c r="A8" s="4" t="s">
        <v>18</v>
      </c>
      <c r="B8" s="5" t="n">
        <f aca="false">AVERAGE(AS_W2_20!C7,AS_W2_20!C15,AS_W2_20!C23,AS_W2_20!C31,AS_W2_20!C39)</f>
        <v>4681.7250629</v>
      </c>
      <c r="C8" s="6" t="n">
        <f aca="false">AVERAGE(AS_W2_20!D7,AS_W2_20!D15,AS_W2_20!D23,AS_W2_20!D31,AS_W2_20!D39)</f>
        <v>2979.8172</v>
      </c>
      <c r="D8" s="5" t="n">
        <f aca="false">AVERAGE(AS_W2_20!E7,AS_W2_20!E15,AS_W2_20!E23,AS_W2_20!E31,AS_W2_20!E39)</f>
        <v>2.41310834378686</v>
      </c>
      <c r="E8" s="0" t="n">
        <f aca="false">SUM(AS_W2_20!F7,AS_W2_20!F15,AS_W2_20!F23,AS_W2_20!F31,AS_W2_20!F39)</f>
        <v>1</v>
      </c>
      <c r="F8" s="5" t="n">
        <f aca="false">E8/$H$2*100</f>
        <v>5</v>
      </c>
    </row>
    <row collapsed="false" customFormat="false" customHeight="false" hidden="false" ht="12.9" outlineLevel="0" r="9">
      <c r="A9" s="4" t="s">
        <v>3</v>
      </c>
      <c r="B9" s="5" t="n">
        <f aca="false">AVERAGE(AS_W2_20!H7,AS_W2_20!H15,AS_W2_20!H23,AS_W2_20!H31,AS_W2_20!H39)</f>
        <v>4905.12520525754</v>
      </c>
      <c r="C9" s="6" t="n">
        <f aca="false">AVERAGE(AS_W2_20!I7,AS_W2_20!I15,AS_W2_20!I23,AS_W2_20!I31,AS_W2_20!I39)</f>
        <v>377412</v>
      </c>
      <c r="D9" s="5" t="n">
        <f aca="false">AVERAGE(AS_W2_20!J7,AS_W2_20!J15,AS_W2_20!J23,AS_W2_20!J31,AS_W2_20!J39)</f>
        <v>6.50385861055021</v>
      </c>
      <c r="E9" s="0" t="n">
        <f aca="false">SUM(AS_W2_20!K7,AS_W2_20!K15,AS_W2_20!K23,AS_W2_20!K31,AS_W2_20!K39)</f>
        <v>0</v>
      </c>
      <c r="F9" s="5" t="n">
        <f aca="false">E9/$H$2*100</f>
        <v>0</v>
      </c>
    </row>
    <row collapsed="false" customFormat="false" customHeight="false" hidden="false" ht="12.9" outlineLevel="0" r="10">
      <c r="A10" s="4" t="s">
        <v>4</v>
      </c>
      <c r="B10" s="5" t="n">
        <f aca="false">AVERAGE(AS_W2_20!M7,AS_W2_20!M15,AS_W2_20!M23,AS_W2_20!M31,AS_W2_20!M39)</f>
        <v>4665.72524886727</v>
      </c>
      <c r="C10" s="6" t="n">
        <f aca="false">AVERAGE(AS_W2_20!N7,AS_W2_20!N15,AS_W2_20!N23,AS_W2_20!N31,AS_W2_20!N39)</f>
        <v>581206.45</v>
      </c>
      <c r="D10" s="5" t="n">
        <f aca="false">AVERAGE(AS_W2_20!O7,AS_W2_20!O15,AS_W2_20!O23,AS_W2_20!O31,AS_W2_20!O39)</f>
        <v>1.88012236514239</v>
      </c>
      <c r="E10" s="0" t="n">
        <f aca="false">SUM(AS_W2_20!P7,AS_W2_20!P15,AS_W2_20!P23,AS_W2_20!P31,AS_W2_20!P39)</f>
        <v>1</v>
      </c>
      <c r="F10" s="5" t="n">
        <f aca="false">E10/$H$2*100</f>
        <v>5</v>
      </c>
    </row>
    <row collapsed="false" customFormat="false" customHeight="false" hidden="false" ht="12.9" outlineLevel="0" r="11">
      <c r="A11" s="7" t="s">
        <v>5</v>
      </c>
      <c r="B11" s="5" t="n">
        <f aca="false">AVERAGE(AS_W2_20!R7,AS_W2_20!R15,AS_W2_20!R23,AS_W2_20!R31,AS_W2_20!R39)</f>
        <v>4597.17522468865</v>
      </c>
      <c r="C11" s="6" t="n">
        <f aca="false">AVERAGE(AS_W2_20!S7,AS_W2_20!S15,AS_W2_20!S23,AS_W2_20!S31,AS_W2_20!S39)</f>
        <v>286980.15</v>
      </c>
      <c r="D11" s="5" t="n">
        <f aca="false">AVERAGE(AS_W2_20!T7,AS_W2_20!T15,AS_W2_20!T23,AS_W2_20!T31,AS_W2_20!T39)</f>
        <v>0.00834870844810752</v>
      </c>
      <c r="E11" s="0" t="n">
        <f aca="false">SUM(AS_W2_20!U7,AS_W2_20!U15,AS_W2_20!U23,AS_W2_20!U31,AS_W2_20!U39)</f>
        <v>18</v>
      </c>
      <c r="F11" s="5" t="n">
        <f aca="false">E11/$H$2*100</f>
        <v>90</v>
      </c>
    </row>
    <row collapsed="false" customFormat="false" customHeight="false" hidden="false" ht="13.4" outlineLevel="0" r="13">
      <c r="A13" s="1" t="s">
        <v>20</v>
      </c>
      <c r="B13" s="2" t="s">
        <v>6</v>
      </c>
      <c r="C13" s="2" t="s">
        <v>7</v>
      </c>
      <c r="D13" s="2" t="s">
        <v>8</v>
      </c>
      <c r="E13" s="2" t="s">
        <v>15</v>
      </c>
      <c r="F13" s="2" t="s">
        <v>16</v>
      </c>
    </row>
    <row collapsed="false" customFormat="false" customHeight="false" hidden="false" ht="12.9" outlineLevel="0" r="14">
      <c r="A14" s="4" t="s">
        <v>18</v>
      </c>
      <c r="B14" s="5" t="n">
        <f aca="false">AVERAGE(AS_W3_20!C7,AS_W3_20!C15,AS_W3_20!C23,AS_W3_20!C31,AS_W3_20!C39)</f>
        <v>20017.2</v>
      </c>
      <c r="C14" s="6" t="n">
        <f aca="false">AVERAGE(AS_W3_20!D7,AS_W3_20!D15,AS_W3_20!D23,AS_W3_20!D31,AS_W3_20!D39)</f>
        <v>10638.91835</v>
      </c>
      <c r="D14" s="5" t="n">
        <f aca="false">AVERAGE(AS_W3_20!E7,AS_W3_20!E15,AS_W3_20!E23,AS_W3_20!E31,AS_W3_20!E39)</f>
        <v>5.8893311936829</v>
      </c>
      <c r="E14" s="0" t="n">
        <f aca="false">SUM(AS_W3_20!F7,AS_W3_20!F15,AS_W3_20!F23,AS_W3_20!F31,AS_W3_20!F39)</f>
        <v>0</v>
      </c>
      <c r="F14" s="5" t="n">
        <f aca="false">E14/$H$2*100</f>
        <v>0</v>
      </c>
    </row>
    <row collapsed="false" customFormat="false" customHeight="false" hidden="false" ht="12.9" outlineLevel="0" r="15">
      <c r="A15" s="4" t="s">
        <v>3</v>
      </c>
      <c r="B15" s="5" t="n">
        <f aca="false">AVERAGE(AS_W3_20!H7,AS_W3_20!H15,AS_W3_20!H23,AS_W3_20!H31,AS_W3_20!H39)</f>
        <v>19132.3125</v>
      </c>
      <c r="C15" s="6" t="n">
        <f aca="false">AVERAGE(AS_W3_20!I7,AS_W3_20!I15,AS_W3_20!I23,AS_W3_20!I31,AS_W3_20!I39)</f>
        <v>439999.6</v>
      </c>
      <c r="D15" s="5" t="n">
        <f aca="false">AVERAGE(AS_W3_20!J7,AS_W3_20!J15,AS_W3_20!J23,AS_W3_20!J31,AS_W3_20!J39)</f>
        <v>1.44735636207516</v>
      </c>
      <c r="E15" s="0" t="n">
        <f aca="false">SUM(AS_W3_20!K7,AS_W3_20!K15,AS_W3_20!K23,AS_W3_20!K31,AS_W3_20!K39)</f>
        <v>2</v>
      </c>
      <c r="F15" s="5" t="n">
        <f aca="false">E15/$H$2*100</f>
        <v>10</v>
      </c>
    </row>
    <row collapsed="false" customFormat="false" customHeight="false" hidden="false" ht="12.9" outlineLevel="0" r="16">
      <c r="A16" s="4" t="s">
        <v>4</v>
      </c>
      <c r="B16" s="5" t="n">
        <f aca="false">AVERAGE(AS_W3_20!M7,AS_W3_20!M15,AS_W3_20!M23,AS_W3_20!M31,AS_W3_20!M39)</f>
        <v>23084.2625</v>
      </c>
      <c r="C16" s="6" t="n">
        <f aca="false">AVERAGE(AS_W3_20!N7,AS_W3_20!N15,AS_W3_20!N23,AS_W3_20!N31,AS_W3_20!N39)</f>
        <v>693465.7</v>
      </c>
      <c r="D16" s="5" t="n">
        <f aca="false">AVERAGE(AS_W3_20!O7,AS_W3_20!O15,AS_W3_20!O23,AS_W3_20!O31,AS_W3_20!O39)</f>
        <v>23.5359168384914</v>
      </c>
      <c r="E16" s="0" t="n">
        <f aca="false">SUM(AS_W3_20!P7,AS_W3_20!P15,AS_W3_20!P23,AS_W3_20!P31,AS_W3_20!P39)</f>
        <v>0</v>
      </c>
      <c r="F16" s="5" t="n">
        <f aca="false">E16/$H$2*100</f>
        <v>0</v>
      </c>
    </row>
    <row collapsed="false" customFormat="false" customHeight="false" hidden="false" ht="12.9" outlineLevel="0" r="17">
      <c r="A17" s="7" t="s">
        <v>5</v>
      </c>
      <c r="B17" s="5" t="n">
        <f aca="false">AVERAGE(AS_W3_20!R7,AS_W3_20!R15,AS_W3_20!R23,AS_W3_20!R31,AS_W3_20!R39)</f>
        <v>18933.9875</v>
      </c>
      <c r="C17" s="6" t="n">
        <f aca="false">AVERAGE(AS_W3_20!S7,AS_W3_20!S15,AS_W3_20!S23,AS_W3_20!S31,AS_W3_20!S39)</f>
        <v>787183.1</v>
      </c>
      <c r="D17" s="5" t="n">
        <f aca="false">AVERAGE(AS_W3_20!T7,AS_W3_20!T15,AS_W3_20!T23,AS_W3_20!T31,AS_W3_20!T39)</f>
        <v>0.0158242192198312</v>
      </c>
      <c r="E17" s="0" t="n">
        <f aca="false">SUM(AS_W3_20!U7,AS_W3_20!U15,AS_W3_20!U23,AS_W3_20!U31,AS_W3_20!U39)</f>
        <v>18</v>
      </c>
      <c r="F17" s="5" t="n">
        <f aca="false">E17/$H$2*100</f>
        <v>90</v>
      </c>
    </row>
    <row collapsed="false" customFormat="false" customHeight="false" hidden="false" ht="13.4" outlineLevel="0" r="19">
      <c r="A19" s="1" t="s">
        <v>21</v>
      </c>
      <c r="B19" s="2" t="s">
        <v>6</v>
      </c>
      <c r="C19" s="2" t="s">
        <v>7</v>
      </c>
      <c r="D19" s="2" t="s">
        <v>8</v>
      </c>
      <c r="E19" s="2" t="s">
        <v>15</v>
      </c>
      <c r="F19" s="2" t="s">
        <v>16</v>
      </c>
    </row>
    <row collapsed="false" customFormat="false" customHeight="false" hidden="false" ht="12.9" outlineLevel="0" r="20">
      <c r="A20" s="4" t="s">
        <v>18</v>
      </c>
      <c r="B20" s="5" t="n">
        <f aca="false">AVERAGE(AS_W4_20!C7,AS_W4_20!C15,AS_W4_20!C23,AS_W4_20!C31,AS_W4_20!C39)</f>
        <v>69510</v>
      </c>
      <c r="C20" s="6" t="n">
        <f aca="false">AVERAGE(AS_W4_20!D7,AS_W4_20!D15,AS_W4_20!D23,AS_W4_20!D31,AS_W4_20!D39)</f>
        <v>9417.11915</v>
      </c>
      <c r="D20" s="5" t="n">
        <f aca="false">AVERAGE(AS_W4_20!E7,AS_W4_20!E15,AS_W4_20!E23,AS_W4_20!E31,AS_W4_20!E39)</f>
        <v>2.47755017279171</v>
      </c>
      <c r="E20" s="0" t="n">
        <f aca="false">SUM(AS_W4_20!F7,AS_W4_20!F15,AS_W4_20!F23,AS_W4_20!F31,AS_W4_20!F39)</f>
        <v>1</v>
      </c>
      <c r="F20" s="5" t="n">
        <f aca="false">E20/$H$2*100</f>
        <v>5</v>
      </c>
    </row>
    <row collapsed="false" customFormat="false" customHeight="false" hidden="false" ht="12.9" outlineLevel="0" r="21">
      <c r="A21" s="4" t="s">
        <v>3</v>
      </c>
      <c r="B21" s="5" t="n">
        <f aca="false">AVERAGE(AS_W4_20!H7,AS_W4_20!H15,AS_W4_20!H23,AS_W4_20!H31,AS_W4_20!H39)</f>
        <v>75162.75</v>
      </c>
      <c r="C21" s="6" t="n">
        <f aca="false">AVERAGE(AS_W4_20!I7,AS_W4_20!I15,AS_W4_20!I23,AS_W4_20!I31,AS_W4_20!I39)</f>
        <v>352216.55</v>
      </c>
      <c r="D21" s="5" t="n">
        <f aca="false">AVERAGE(AS_W4_20!J7,AS_W4_20!J15,AS_W4_20!J23,AS_W4_20!J31,AS_W4_20!J39)</f>
        <v>11.2806740474627</v>
      </c>
      <c r="E21" s="0" t="n">
        <f aca="false">SUM(AS_W4_20!K7,AS_W4_20!K15,AS_W4_20!K23,AS_W4_20!K31,AS_W4_20!K39)</f>
        <v>0</v>
      </c>
      <c r="F21" s="5" t="n">
        <f aca="false">E21/$H$2*100</f>
        <v>0</v>
      </c>
    </row>
    <row collapsed="false" customFormat="false" customHeight="false" hidden="false" ht="12.9" outlineLevel="0" r="22">
      <c r="A22" s="4" t="s">
        <v>4</v>
      </c>
      <c r="B22" s="5" t="n">
        <f aca="false">AVERAGE(AS_W4_20!M7,AS_W4_20!M15,AS_W4_20!M23,AS_W4_20!M31,AS_W4_20!M39)</f>
        <v>73353</v>
      </c>
      <c r="C22" s="6" t="n">
        <f aca="false">AVERAGE(AS_W4_20!N7,AS_W4_20!N15,AS_W4_20!N23,AS_W4_20!N31,AS_W4_20!N39)</f>
        <v>602098.05</v>
      </c>
      <c r="D22" s="5" t="n">
        <f aca="false">AVERAGE(AS_W4_20!O7,AS_W4_20!O15,AS_W4_20!O23,AS_W4_20!O31,AS_W4_20!O39)</f>
        <v>8.20518607646687</v>
      </c>
      <c r="E22" s="0" t="n">
        <f aca="false">SUM(AS_W4_20!P7,AS_W4_20!P15,AS_W4_20!P23,AS_W4_20!P31,AS_W4_20!P39)</f>
        <v>0</v>
      </c>
      <c r="F22" s="5" t="n">
        <f aca="false">E22/$H$2*100</f>
        <v>0</v>
      </c>
    </row>
    <row collapsed="false" customFormat="false" customHeight="false" hidden="false" ht="12.9" outlineLevel="0" r="23">
      <c r="A23" s="7" t="s">
        <v>5</v>
      </c>
      <c r="B23" s="5" t="n">
        <f aca="false">AVERAGE(AS_W4_20!R7,AS_W4_20!R15,AS_W4_20!R23,AS_W4_20!R31,AS_W4_20!R39)</f>
        <v>68132.5</v>
      </c>
      <c r="C23" s="6" t="n">
        <f aca="false">AVERAGE(AS_W4_20!S7,AS_W4_20!S15,AS_W4_20!S23,AS_W4_20!S31,AS_W4_20!S39)</f>
        <v>200717.65</v>
      </c>
      <c r="D23" s="5" t="n">
        <f aca="false">AVERAGE(AS_W4_20!T7,AS_W4_20!T15,AS_W4_20!T23,AS_W4_20!T31,AS_W4_20!T39)</f>
        <v>0.382511882284003</v>
      </c>
      <c r="E23" s="0" t="n">
        <f aca="false">SUM(AS_W4_20!U7,AS_W4_20!U15,AS_W4_20!U23,AS_W4_20!U31,AS_W4_20!U39)</f>
        <v>19</v>
      </c>
      <c r="F23" s="5" t="n">
        <f aca="false">E23/$H$2*100</f>
        <v>95</v>
      </c>
    </row>
    <row collapsed="false" customFormat="false" customHeight="false" hidden="false" ht="12.1" outlineLevel="0" r="24"/>
    <row collapsed="false" customFormat="false" customHeight="false" hidden="false" ht="13.4" outlineLevel="0" r="26">
      <c r="A26" s="1" t="s">
        <v>22</v>
      </c>
      <c r="B26" s="2" t="s">
        <v>6</v>
      </c>
      <c r="C26" s="2" t="s">
        <v>7</v>
      </c>
      <c r="D26" s="2" t="s">
        <v>8</v>
      </c>
      <c r="E26" s="2" t="s">
        <v>15</v>
      </c>
      <c r="F26" s="2" t="s">
        <v>16</v>
      </c>
    </row>
    <row collapsed="false" customFormat="false" customHeight="false" hidden="false" ht="12.9" outlineLevel="0" r="27">
      <c r="A27" s="4" t="s">
        <v>18</v>
      </c>
      <c r="B27" s="5" t="n">
        <f aca="false">AVERAGE(B2,B8,B14,B20)</f>
        <v>25976.40347905</v>
      </c>
      <c r="C27" s="6" t="n">
        <f aca="false">AVERAGE(C2,C8,C14,C20)</f>
        <v>5970.3754375</v>
      </c>
      <c r="D27" s="5" t="n">
        <f aca="false">AVERAGE(D2,D8,D14,D20)</f>
        <v>3.18275882422822</v>
      </c>
      <c r="E27" s="0" t="n">
        <f aca="false">SUM(E2,E8,E14,E20)</f>
        <v>2</v>
      </c>
      <c r="F27" s="5" t="n">
        <f aca="false">AVERAGE(F2,F8,F14,F20)</f>
        <v>2.5</v>
      </c>
    </row>
    <row collapsed="false" customFormat="false" customHeight="false" hidden="false" ht="12.9" outlineLevel="0" r="28">
      <c r="A28" s="4" t="s">
        <v>3</v>
      </c>
      <c r="B28" s="5" t="n">
        <f aca="false">AVERAGE(B3,B9,B15,B21)</f>
        <v>27361.3385307349</v>
      </c>
      <c r="C28" s="6" t="n">
        <f aca="false">AVERAGE(C3,C9,C15,C21)</f>
        <v>387660.475</v>
      </c>
      <c r="D28" s="5" t="n">
        <f aca="false">AVERAGE(D3,D9,D15,D21)</f>
        <v>6.50669316691464</v>
      </c>
      <c r="E28" s="0" t="n">
        <f aca="false">SUM(E3,E9,E15,E21)</f>
        <v>3</v>
      </c>
      <c r="F28" s="5" t="n">
        <f aca="false">AVERAGE(F3,F9,F15,F21)</f>
        <v>3.75</v>
      </c>
    </row>
    <row collapsed="false" customFormat="false" customHeight="false" hidden="false" ht="12.9" outlineLevel="0" r="29">
      <c r="A29" s="4" t="s">
        <v>4</v>
      </c>
      <c r="B29" s="5" t="n">
        <f aca="false">AVERAGE(B4,B10,B16,B22)</f>
        <v>27677.5440824285</v>
      </c>
      <c r="C29" s="6" t="n">
        <f aca="false">AVERAGE(C4,C10,C16,C22)</f>
        <v>572549.975</v>
      </c>
      <c r="D29" s="5" t="n">
        <f aca="false">AVERAGE(D4,D10,D16,D22)</f>
        <v>8.55007102907636</v>
      </c>
      <c r="E29" s="0" t="n">
        <f aca="false">SUM(E4,E10,E16,E22)</f>
        <v>5</v>
      </c>
      <c r="F29" s="5" t="n">
        <f aca="false">AVERAGE(F4,F10,F16,F22)</f>
        <v>6.25</v>
      </c>
    </row>
    <row collapsed="false" customFormat="false" customHeight="false" hidden="false" ht="12.9" outlineLevel="0" r="30">
      <c r="A30" s="7" t="s">
        <v>5</v>
      </c>
      <c r="B30" s="5" t="n">
        <f aca="false">AVERAGE(B5,B11,B17,B23)</f>
        <v>25305.3378316827</v>
      </c>
      <c r="C30" s="6" t="n">
        <f aca="false">AVERAGE(C5,C11,C17,C23)</f>
        <v>347059.5875</v>
      </c>
      <c r="D30" s="5" t="n">
        <f aca="false">AVERAGE(D5,D11,D17,D23)</f>
        <v>0.126255179922518</v>
      </c>
      <c r="E30" s="0" t="n">
        <f aca="false">SUM(E5,E11,E17,E23)</f>
        <v>70</v>
      </c>
      <c r="F30" s="5" t="n">
        <f aca="false">AVERAGE(F5,F11,F17,F23)</f>
        <v>87.5</v>
      </c>
    </row>
    <row collapsed="false" customFormat="false" customHeight="false" hidden="false" ht="12.1" outlineLevel="0" r="32"/>
    <row collapsed="false" customFormat="false" customHeight="false" hidden="false" ht="12.1" outlineLevel="0" r="33"/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8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R79" activeCellId="0" pane="topLeft" sqref="R79"/>
    </sheetView>
  </sheetViews>
  <sheetFormatPr defaultRowHeight="12.1"/>
  <cols>
    <col collapsed="false" hidden="false" max="1025" min="1" style="0" width="11.5204081632653"/>
  </cols>
  <sheetData>
    <row collapsed="false" customFormat="false" customHeight="false" hidden="false" ht="12.65" outlineLevel="0" r="1">
      <c r="A1" s="0" t="s">
        <v>0</v>
      </c>
      <c r="B1" s="8" t="s">
        <v>23</v>
      </c>
      <c r="C1" s="0" t="s">
        <v>2</v>
      </c>
      <c r="G1" s="8" t="s">
        <v>23</v>
      </c>
      <c r="H1" s="0" t="s">
        <v>3</v>
      </c>
      <c r="L1" s="8" t="s">
        <v>23</v>
      </c>
      <c r="M1" s="0" t="s">
        <v>4</v>
      </c>
      <c r="Q1" s="8" t="s">
        <v>23</v>
      </c>
      <c r="R1" s="0" t="s">
        <v>5</v>
      </c>
    </row>
    <row collapsed="false" customFormat="false" customHeight="false" hidden="false" ht="13.4" outlineLevel="0" r="2">
      <c r="C2" s="2" t="s">
        <v>6</v>
      </c>
      <c r="D2" s="2" t="s">
        <v>7</v>
      </c>
      <c r="E2" s="2" t="s">
        <v>8</v>
      </c>
      <c r="H2" s="2" t="s">
        <v>6</v>
      </c>
      <c r="I2" s="2" t="s">
        <v>7</v>
      </c>
      <c r="J2" s="2" t="s">
        <v>8</v>
      </c>
      <c r="M2" s="2" t="s">
        <v>6</v>
      </c>
      <c r="N2" s="2" t="s">
        <v>7</v>
      </c>
      <c r="O2" s="2" t="s">
        <v>8</v>
      </c>
      <c r="R2" s="2" t="s">
        <v>6</v>
      </c>
      <c r="S2" s="2" t="s">
        <v>7</v>
      </c>
      <c r="T2" s="2" t="s">
        <v>8</v>
      </c>
    </row>
    <row collapsed="false" customFormat="false" customHeight="false" hidden="false" ht="12.9" outlineLevel="0" r="3">
      <c r="A3" s="0" t="n">
        <f aca="false">MIN(C3,H3,M3,R3)</f>
        <v>6914</v>
      </c>
      <c r="B3" s="2" t="n">
        <v>0</v>
      </c>
      <c r="C3" s="0" t="n">
        <v>7770</v>
      </c>
      <c r="D3" s="0" t="n">
        <v>71.589</v>
      </c>
      <c r="E3" s="9" t="n">
        <f aca="false">(C3-$A3)/$A3*100</f>
        <v>12.3806768874747</v>
      </c>
      <c r="G3" s="2" t="n">
        <v>0</v>
      </c>
      <c r="H3" s="0" t="n">
        <v>7769</v>
      </c>
      <c r="I3" s="0" t="n">
        <v>1333</v>
      </c>
      <c r="J3" s="9" t="n">
        <f aca="false">(H3-$A3)/$A3*100</f>
        <v>12.3662134798959</v>
      </c>
      <c r="L3" s="2" t="n">
        <v>0</v>
      </c>
      <c r="M3" s="0" t="n">
        <v>7974</v>
      </c>
      <c r="N3" s="0" t="n">
        <v>1887</v>
      </c>
      <c r="O3" s="9" t="n">
        <f aca="false">(M3-$A3)/$A3*100</f>
        <v>15.3312120335551</v>
      </c>
      <c r="Q3" s="2" t="n">
        <v>0</v>
      </c>
      <c r="R3" s="0" t="n">
        <v>6914</v>
      </c>
      <c r="S3" s="0" t="n">
        <v>3421</v>
      </c>
      <c r="T3" s="9" t="n">
        <f aca="false">(R3-$A3)/$A3*100</f>
        <v>0</v>
      </c>
    </row>
    <row collapsed="false" customFormat="false" customHeight="false" hidden="false" ht="12.1" outlineLevel="0" r="4">
      <c r="B4" s="10" t="s">
        <v>9</v>
      </c>
      <c r="C4" s="0" t="n">
        <f aca="false">AVERAGE(C3:C3)</f>
        <v>7770</v>
      </c>
      <c r="D4" s="0" t="n">
        <f aca="false">AVERAGE(D3:D3)</f>
        <v>71.589</v>
      </c>
      <c r="E4" s="0" t="n">
        <f aca="false">AVERAGE(E3:E3)</f>
        <v>12.3806768874747</v>
      </c>
      <c r="F4" s="0" t="n">
        <f aca="false">COUNTIF(E3:E3,0)</f>
        <v>0</v>
      </c>
      <c r="G4" s="10" t="s">
        <v>9</v>
      </c>
      <c r="H4" s="0" t="n">
        <f aca="false">AVERAGE(H3:H3)</f>
        <v>7769</v>
      </c>
      <c r="I4" s="0" t="n">
        <f aca="false">AVERAGE(I3:I3)</f>
        <v>1333</v>
      </c>
      <c r="J4" s="0" t="n">
        <f aca="false">AVERAGE(J3:J3)</f>
        <v>12.3662134798959</v>
      </c>
      <c r="K4" s="0" t="n">
        <f aca="false">COUNTIF(J3:J3,0)</f>
        <v>0</v>
      </c>
      <c r="L4" s="10" t="s">
        <v>9</v>
      </c>
      <c r="M4" s="0" t="n">
        <f aca="false">AVERAGE(M3:M3)</f>
        <v>7974</v>
      </c>
      <c r="N4" s="0" t="n">
        <f aca="false">AVERAGE(N3:N3)</f>
        <v>1887</v>
      </c>
      <c r="O4" s="0" t="n">
        <f aca="false">AVERAGE(O3:O3)</f>
        <v>15.3312120335551</v>
      </c>
      <c r="P4" s="0" t="n">
        <f aca="false">COUNTIF(O3:O3,0)</f>
        <v>0</v>
      </c>
      <c r="Q4" s="10" t="s">
        <v>9</v>
      </c>
      <c r="R4" s="0" t="n">
        <f aca="false">AVERAGE(R3:R3)</f>
        <v>6914</v>
      </c>
      <c r="S4" s="0" t="n">
        <f aca="false">AVERAGE(S3:S3)</f>
        <v>3421</v>
      </c>
      <c r="T4" s="0" t="n">
        <f aca="false">AVERAGE(T3:T3)</f>
        <v>0</v>
      </c>
      <c r="U4" s="0" t="n">
        <f aca="false">COUNTIF(T3:T3,0)</f>
        <v>1</v>
      </c>
    </row>
    <row collapsed="false" customFormat="false" customHeight="false" hidden="false" ht="12.1" outlineLevel="0" r="6">
      <c r="B6" s="8" t="s">
        <v>24</v>
      </c>
      <c r="C6" s="0" t="s">
        <v>2</v>
      </c>
      <c r="G6" s="8" t="s">
        <v>24</v>
      </c>
      <c r="H6" s="0" t="s">
        <v>3</v>
      </c>
      <c r="L6" s="8" t="s">
        <v>24</v>
      </c>
      <c r="M6" s="0" t="s">
        <v>4</v>
      </c>
      <c r="Q6" s="8" t="s">
        <v>24</v>
      </c>
      <c r="R6" s="0" t="s">
        <v>5</v>
      </c>
    </row>
    <row collapsed="false" customFormat="false" customHeight="false" hidden="false" ht="13.4" outlineLevel="0" r="7">
      <c r="C7" s="2" t="s">
        <v>6</v>
      </c>
      <c r="D7" s="2" t="s">
        <v>7</v>
      </c>
      <c r="E7" s="2" t="s">
        <v>8</v>
      </c>
      <c r="H7" s="2" t="s">
        <v>6</v>
      </c>
      <c r="I7" s="2" t="s">
        <v>7</v>
      </c>
      <c r="J7" s="2" t="s">
        <v>8</v>
      </c>
      <c r="M7" s="2" t="s">
        <v>6</v>
      </c>
      <c r="N7" s="2" t="s">
        <v>7</v>
      </c>
      <c r="O7" s="2" t="s">
        <v>8</v>
      </c>
      <c r="R7" s="2" t="s">
        <v>6</v>
      </c>
      <c r="S7" s="2" t="s">
        <v>7</v>
      </c>
      <c r="T7" s="2" t="s">
        <v>8</v>
      </c>
    </row>
    <row collapsed="false" customFormat="false" customHeight="false" hidden="false" ht="12.9" outlineLevel="0" r="8">
      <c r="A8" s="0" t="n">
        <f aca="false">MIN(C8,H8,M8,R8)</f>
        <v>4683</v>
      </c>
      <c r="B8" s="2" t="n">
        <v>0</v>
      </c>
      <c r="C8" s="0" t="n">
        <v>5073</v>
      </c>
      <c r="D8" s="0" t="n">
        <v>45.122</v>
      </c>
      <c r="E8" s="9" t="n">
        <f aca="false">(C8-$A8)/$A8*100</f>
        <v>8.32799487508008</v>
      </c>
      <c r="G8" s="2" t="n">
        <v>0</v>
      </c>
      <c r="H8" s="0" t="n">
        <v>4884.5</v>
      </c>
      <c r="I8" s="0" t="n">
        <v>714</v>
      </c>
      <c r="J8" s="9" t="n">
        <f aca="false">(H8-$A8)/$A8*100</f>
        <v>4.30279735212471</v>
      </c>
      <c r="L8" s="2" t="n">
        <v>0</v>
      </c>
      <c r="M8" s="0" t="n">
        <v>5403</v>
      </c>
      <c r="N8" s="0" t="n">
        <v>2408</v>
      </c>
      <c r="O8" s="9" t="n">
        <f aca="false">(M8-$A8)/$A8*100</f>
        <v>15.3747597693786</v>
      </c>
      <c r="Q8" s="2" t="n">
        <v>0</v>
      </c>
      <c r="R8" s="0" t="n">
        <v>4683</v>
      </c>
      <c r="S8" s="0" t="n">
        <v>6027</v>
      </c>
      <c r="T8" s="9" t="n">
        <f aca="false">(R8-$A8)/$A8*100</f>
        <v>0</v>
      </c>
    </row>
    <row collapsed="false" customFormat="false" customHeight="false" hidden="false" ht="12.1" outlineLevel="0" r="9">
      <c r="B9" s="10" t="s">
        <v>9</v>
      </c>
      <c r="C9" s="0" t="n">
        <f aca="false">AVERAGE(C8:C8)</f>
        <v>5073</v>
      </c>
      <c r="D9" s="0" t="n">
        <f aca="false">AVERAGE(D8:D8)</f>
        <v>45.122</v>
      </c>
      <c r="E9" s="0" t="n">
        <f aca="false">AVERAGE(E8:E8)</f>
        <v>8.32799487508008</v>
      </c>
      <c r="F9" s="0" t="n">
        <f aca="false">COUNTIF(E8:E8,0)</f>
        <v>0</v>
      </c>
      <c r="G9" s="10" t="s">
        <v>9</v>
      </c>
      <c r="H9" s="0" t="n">
        <f aca="false">AVERAGE(H8:H8)</f>
        <v>4884.5</v>
      </c>
      <c r="I9" s="0" t="n">
        <f aca="false">AVERAGE(I8:I8)</f>
        <v>714</v>
      </c>
      <c r="J9" s="0" t="n">
        <f aca="false">AVERAGE(J8:J8)</f>
        <v>4.30279735212471</v>
      </c>
      <c r="K9" s="0" t="n">
        <f aca="false">COUNTIF(J8:J8,0)</f>
        <v>0</v>
      </c>
      <c r="L9" s="10" t="s">
        <v>9</v>
      </c>
      <c r="M9" s="0" t="n">
        <f aca="false">AVERAGE(M8:M8)</f>
        <v>5403</v>
      </c>
      <c r="N9" s="0" t="n">
        <f aca="false">AVERAGE(N8:N8)</f>
        <v>2408</v>
      </c>
      <c r="O9" s="0" t="n">
        <f aca="false">AVERAGE(O8:O8)</f>
        <v>15.3747597693786</v>
      </c>
      <c r="P9" s="0" t="n">
        <f aca="false">COUNTIF(O8:O8,0)</f>
        <v>0</v>
      </c>
      <c r="Q9" s="10" t="s">
        <v>9</v>
      </c>
      <c r="R9" s="0" t="n">
        <f aca="false">AVERAGE(R8:R8)</f>
        <v>4683</v>
      </c>
      <c r="S9" s="0" t="n">
        <f aca="false">AVERAGE(S8:S8)</f>
        <v>6027</v>
      </c>
      <c r="T9" s="0" t="n">
        <f aca="false">AVERAGE(T8:T8)</f>
        <v>0</v>
      </c>
      <c r="U9" s="0" t="n">
        <f aca="false">COUNTIF(T8:T8,0)</f>
        <v>1</v>
      </c>
    </row>
    <row collapsed="false" customFormat="false" customHeight="false" hidden="false" ht="12.1" outlineLevel="0" r="11">
      <c r="B11" s="8" t="s">
        <v>25</v>
      </c>
      <c r="C11" s="0" t="s">
        <v>2</v>
      </c>
      <c r="G11" s="8" t="s">
        <v>25</v>
      </c>
      <c r="H11" s="0" t="s">
        <v>3</v>
      </c>
      <c r="L11" s="8" t="s">
        <v>25</v>
      </c>
      <c r="M11" s="0" t="s">
        <v>4</v>
      </c>
      <c r="Q11" s="8" t="s">
        <v>25</v>
      </c>
      <c r="R11" s="0" t="s">
        <v>5</v>
      </c>
    </row>
    <row collapsed="false" customFormat="false" customHeight="false" hidden="false" ht="13.4" outlineLevel="0" r="12">
      <c r="C12" s="2" t="s">
        <v>6</v>
      </c>
      <c r="D12" s="2" t="s">
        <v>7</v>
      </c>
      <c r="E12" s="2" t="s">
        <v>8</v>
      </c>
      <c r="H12" s="2" t="s">
        <v>6</v>
      </c>
      <c r="I12" s="2" t="s">
        <v>7</v>
      </c>
      <c r="J12" s="2" t="s">
        <v>8</v>
      </c>
      <c r="M12" s="2" t="s">
        <v>6</v>
      </c>
      <c r="N12" s="2" t="s">
        <v>7</v>
      </c>
      <c r="O12" s="2" t="s">
        <v>8</v>
      </c>
      <c r="R12" s="2" t="s">
        <v>6</v>
      </c>
      <c r="S12" s="2" t="s">
        <v>7</v>
      </c>
      <c r="T12" s="2" t="s">
        <v>8</v>
      </c>
    </row>
    <row collapsed="false" customFormat="false" customHeight="false" hidden="false" ht="12.9" outlineLevel="0" r="13">
      <c r="A13" s="0" t="n">
        <f aca="false">MIN(C13,H13,M13,R13)</f>
        <v>4255</v>
      </c>
      <c r="B13" s="2" t="n">
        <v>0</v>
      </c>
      <c r="C13" s="0" t="n">
        <v>4595</v>
      </c>
      <c r="D13" s="0" t="n">
        <v>113.212</v>
      </c>
      <c r="E13" s="9" t="n">
        <f aca="false">(C13-$A13)/$A13*100</f>
        <v>7.99059929494712</v>
      </c>
      <c r="G13" s="2" t="n">
        <v>0</v>
      </c>
      <c r="H13" s="0" t="n">
        <v>4363.5</v>
      </c>
      <c r="I13" s="0" t="n">
        <v>879</v>
      </c>
      <c r="J13" s="9" t="n">
        <f aca="false">(H13-$A13)/$A13*100</f>
        <v>2.54994124559342</v>
      </c>
      <c r="L13" s="2" t="n">
        <v>0</v>
      </c>
      <c r="M13" s="0" t="n">
        <v>5185</v>
      </c>
      <c r="N13" s="0" t="n">
        <v>3454</v>
      </c>
      <c r="O13" s="9" t="n">
        <f aca="false">(M13-$A13)/$A13*100</f>
        <v>21.8566392479436</v>
      </c>
      <c r="Q13" s="2" t="n">
        <v>0</v>
      </c>
      <c r="R13" s="0" t="n">
        <v>4255</v>
      </c>
      <c r="S13" s="0" t="n">
        <v>9582</v>
      </c>
      <c r="T13" s="9" t="n">
        <f aca="false">(R13-$A13)/$A13*100</f>
        <v>0</v>
      </c>
    </row>
    <row collapsed="false" customFormat="false" customHeight="false" hidden="false" ht="12.1" outlineLevel="0" r="14">
      <c r="B14" s="10" t="s">
        <v>9</v>
      </c>
      <c r="C14" s="0" t="n">
        <f aca="false">AVERAGE(C13:C13)</f>
        <v>4595</v>
      </c>
      <c r="D14" s="0" t="n">
        <f aca="false">AVERAGE(D13:D13)</f>
        <v>113.212</v>
      </c>
      <c r="E14" s="0" t="n">
        <f aca="false">AVERAGE(E13:E13)</f>
        <v>7.99059929494712</v>
      </c>
      <c r="F14" s="0" t="n">
        <f aca="false">COUNTIF(E13:E13,0)</f>
        <v>0</v>
      </c>
      <c r="G14" s="10" t="s">
        <v>9</v>
      </c>
      <c r="H14" s="0" t="n">
        <f aca="false">AVERAGE(H13:H13)</f>
        <v>4363.5</v>
      </c>
      <c r="I14" s="0" t="n">
        <f aca="false">AVERAGE(I13:I13)</f>
        <v>879</v>
      </c>
      <c r="J14" s="0" t="n">
        <f aca="false">AVERAGE(J13:J13)</f>
        <v>2.54994124559342</v>
      </c>
      <c r="K14" s="0" t="n">
        <f aca="false">COUNTIF(J13:J13,0)</f>
        <v>0</v>
      </c>
      <c r="L14" s="10" t="s">
        <v>9</v>
      </c>
      <c r="M14" s="0" t="n">
        <f aca="false">AVERAGE(M13:M13)</f>
        <v>5185</v>
      </c>
      <c r="N14" s="0" t="n">
        <f aca="false">AVERAGE(N13:N13)</f>
        <v>3454</v>
      </c>
      <c r="O14" s="0" t="n">
        <f aca="false">AVERAGE(O13:O13)</f>
        <v>21.8566392479436</v>
      </c>
      <c r="P14" s="0" t="n">
        <f aca="false">COUNTIF(O13:O13,0)</f>
        <v>0</v>
      </c>
      <c r="Q14" s="10" t="s">
        <v>9</v>
      </c>
      <c r="R14" s="0" t="n">
        <f aca="false">AVERAGE(R13:R13)</f>
        <v>4255</v>
      </c>
      <c r="S14" s="0" t="n">
        <f aca="false">AVERAGE(S13:S13)</f>
        <v>9582</v>
      </c>
      <c r="T14" s="0" t="n">
        <f aca="false">AVERAGE(T13:T13)</f>
        <v>0</v>
      </c>
      <c r="U14" s="0" t="n">
        <f aca="false">COUNTIF(T13:T13,0)</f>
        <v>1</v>
      </c>
    </row>
    <row collapsed="false" customFormat="false" customHeight="false" hidden="false" ht="12.1" outlineLevel="0" r="16">
      <c r="B16" s="8" t="s">
        <v>26</v>
      </c>
      <c r="C16" s="0" t="s">
        <v>2</v>
      </c>
      <c r="G16" s="8" t="s">
        <v>26</v>
      </c>
      <c r="H16" s="0" t="s">
        <v>3</v>
      </c>
      <c r="L16" s="8" t="s">
        <v>26</v>
      </c>
      <c r="M16" s="0" t="s">
        <v>4</v>
      </c>
      <c r="Q16" s="8" t="s">
        <v>26</v>
      </c>
      <c r="R16" s="0" t="s">
        <v>5</v>
      </c>
    </row>
    <row collapsed="false" customFormat="false" customHeight="false" hidden="false" ht="13.4" outlineLevel="0" r="17">
      <c r="C17" s="2" t="s">
        <v>6</v>
      </c>
      <c r="D17" s="2" t="s">
        <v>7</v>
      </c>
      <c r="E17" s="2" t="s">
        <v>8</v>
      </c>
      <c r="H17" s="2" t="s">
        <v>6</v>
      </c>
      <c r="I17" s="2" t="s">
        <v>7</v>
      </c>
      <c r="J17" s="2" t="s">
        <v>8</v>
      </c>
      <c r="M17" s="2" t="s">
        <v>6</v>
      </c>
      <c r="N17" s="2" t="s">
        <v>7</v>
      </c>
      <c r="O17" s="2" t="s">
        <v>8</v>
      </c>
      <c r="R17" s="2" t="s">
        <v>6</v>
      </c>
      <c r="S17" s="2" t="s">
        <v>7</v>
      </c>
      <c r="T17" s="2" t="s">
        <v>8</v>
      </c>
    </row>
    <row collapsed="false" customFormat="false" customHeight="false" hidden="false" ht="12.9" outlineLevel="0" r="18">
      <c r="A18" s="0" t="n">
        <f aca="false">MIN(C18,H18,M18,R18)</f>
        <v>3174</v>
      </c>
      <c r="B18" s="2" t="n">
        <v>0</v>
      </c>
      <c r="C18" s="0" t="n">
        <v>3511</v>
      </c>
      <c r="D18" s="0" t="n">
        <v>72.863</v>
      </c>
      <c r="E18" s="9" t="n">
        <f aca="false">(C18-$A18)/$A18*100</f>
        <v>10.6175173282924</v>
      </c>
      <c r="G18" s="2" t="n">
        <v>0</v>
      </c>
      <c r="H18" s="0" t="n">
        <v>3201.5</v>
      </c>
      <c r="I18" s="0" t="n">
        <v>456</v>
      </c>
      <c r="J18" s="9" t="n">
        <f aca="false">(H18-$A18)/$A18*100</f>
        <v>0.866414618777568</v>
      </c>
      <c r="L18" s="2" t="n">
        <v>0</v>
      </c>
      <c r="M18" s="0" t="n">
        <v>4076</v>
      </c>
      <c r="N18" s="0" t="n">
        <v>1594</v>
      </c>
      <c r="O18" s="9" t="n">
        <f aca="false">(M18-$A18)/$A18*100</f>
        <v>28.4183994959042</v>
      </c>
      <c r="Q18" s="2" t="n">
        <v>0</v>
      </c>
      <c r="R18" s="0" t="n">
        <v>3174</v>
      </c>
      <c r="S18" s="0" t="n">
        <v>9088</v>
      </c>
      <c r="T18" s="9" t="n">
        <f aca="false">(R18-$A18)/$A18*100</f>
        <v>0</v>
      </c>
    </row>
    <row collapsed="false" customFormat="false" customHeight="false" hidden="false" ht="12.1" outlineLevel="0" r="19">
      <c r="B19" s="10" t="s">
        <v>9</v>
      </c>
      <c r="C19" s="0" t="n">
        <f aca="false">AVERAGE(C18:C18)</f>
        <v>3511</v>
      </c>
      <c r="D19" s="0" t="n">
        <f aca="false">AVERAGE(D18:D18)</f>
        <v>72.863</v>
      </c>
      <c r="E19" s="0" t="n">
        <f aca="false">AVERAGE(E18:E18)</f>
        <v>10.6175173282924</v>
      </c>
      <c r="F19" s="0" t="n">
        <f aca="false">COUNTIF(E18:E18,0)</f>
        <v>0</v>
      </c>
      <c r="G19" s="10" t="s">
        <v>9</v>
      </c>
      <c r="H19" s="0" t="n">
        <f aca="false">AVERAGE(H18:H18)</f>
        <v>3201.5</v>
      </c>
      <c r="I19" s="0" t="n">
        <f aca="false">AVERAGE(I18:I18)</f>
        <v>456</v>
      </c>
      <c r="J19" s="0" t="n">
        <f aca="false">AVERAGE(J18:J18)</f>
        <v>0.866414618777568</v>
      </c>
      <c r="K19" s="0" t="n">
        <f aca="false">COUNTIF(J18:J18,0)</f>
        <v>0</v>
      </c>
      <c r="L19" s="10" t="s">
        <v>9</v>
      </c>
      <c r="M19" s="0" t="n">
        <f aca="false">AVERAGE(M18:M18)</f>
        <v>4076</v>
      </c>
      <c r="N19" s="0" t="n">
        <f aca="false">AVERAGE(N18:N18)</f>
        <v>1594</v>
      </c>
      <c r="O19" s="0" t="n">
        <f aca="false">AVERAGE(O18:O18)</f>
        <v>28.4183994959042</v>
      </c>
      <c r="P19" s="0" t="n">
        <f aca="false">COUNTIF(O18:O18,0)</f>
        <v>0</v>
      </c>
      <c r="Q19" s="10" t="s">
        <v>9</v>
      </c>
      <c r="R19" s="0" t="n">
        <f aca="false">AVERAGE(R18:R18)</f>
        <v>3174</v>
      </c>
      <c r="S19" s="0" t="n">
        <f aca="false">AVERAGE(S18:S18)</f>
        <v>9088</v>
      </c>
      <c r="T19" s="0" t="n">
        <f aca="false">AVERAGE(T18:T18)</f>
        <v>0</v>
      </c>
      <c r="U19" s="0" t="n">
        <f aca="false">COUNTIF(T18:T18,0)</f>
        <v>1</v>
      </c>
    </row>
    <row collapsed="false" customFormat="false" customHeight="false" hidden="false" ht="12.1" outlineLevel="0" r="22">
      <c r="B22" s="8" t="s">
        <v>27</v>
      </c>
      <c r="C22" s="0" t="s">
        <v>2</v>
      </c>
      <c r="G22" s="8" t="s">
        <v>27</v>
      </c>
      <c r="H22" s="0" t="s">
        <v>3</v>
      </c>
      <c r="L22" s="8" t="s">
        <v>27</v>
      </c>
      <c r="M22" s="0" t="s">
        <v>4</v>
      </c>
      <c r="Q22" s="8" t="s">
        <v>27</v>
      </c>
      <c r="R22" s="0" t="s">
        <v>5</v>
      </c>
    </row>
    <row collapsed="false" customFormat="false" customHeight="false" hidden="false" ht="13.4" outlineLevel="0" r="23">
      <c r="C23" s="2" t="s">
        <v>6</v>
      </c>
      <c r="D23" s="2" t="s">
        <v>7</v>
      </c>
      <c r="E23" s="2" t="s">
        <v>8</v>
      </c>
      <c r="H23" s="2" t="s">
        <v>6</v>
      </c>
      <c r="I23" s="2" t="s">
        <v>7</v>
      </c>
      <c r="J23" s="2" t="s">
        <v>8</v>
      </c>
      <c r="M23" s="2" t="s">
        <v>6</v>
      </c>
      <c r="N23" s="2" t="s">
        <v>7</v>
      </c>
      <c r="O23" s="2" t="s">
        <v>8</v>
      </c>
      <c r="R23" s="2" t="s">
        <v>6</v>
      </c>
      <c r="S23" s="2" t="s">
        <v>7</v>
      </c>
      <c r="T23" s="2" t="s">
        <v>8</v>
      </c>
    </row>
    <row collapsed="false" customFormat="false" customHeight="false" hidden="false" ht="12.9" outlineLevel="0" r="24">
      <c r="A24" s="0" t="n">
        <f aca="false">MIN(C24,H24,M24,R24)</f>
        <v>11234</v>
      </c>
      <c r="B24" s="2" t="n">
        <v>0</v>
      </c>
      <c r="C24" s="0" t="n">
        <v>12241</v>
      </c>
      <c r="D24" s="0" t="n">
        <v>171.851</v>
      </c>
      <c r="E24" s="9" t="n">
        <f aca="false">(C24-$A24)/$A24*100</f>
        <v>8.96385971158982</v>
      </c>
      <c r="G24" s="2" t="n">
        <v>0</v>
      </c>
      <c r="H24" s="0" t="n">
        <v>12461</v>
      </c>
      <c r="I24" s="0" t="n">
        <v>1538</v>
      </c>
      <c r="J24" s="9" t="n">
        <f aca="false">(H24-$A24)/$A24*100</f>
        <v>10.9222004628805</v>
      </c>
      <c r="L24" s="2" t="n">
        <v>0</v>
      </c>
      <c r="M24" s="0" t="n">
        <v>12531</v>
      </c>
      <c r="N24" s="0" t="n">
        <v>5290</v>
      </c>
      <c r="O24" s="9" t="n">
        <f aca="false">(M24-$A24)/$A24*100</f>
        <v>11.5453088837458</v>
      </c>
      <c r="Q24" s="2" t="n">
        <v>0</v>
      </c>
      <c r="R24" s="0" t="n">
        <v>11234</v>
      </c>
      <c r="S24" s="0" t="n">
        <v>6850</v>
      </c>
      <c r="T24" s="9" t="n">
        <f aca="false">(R24-$A24)/$A24*100</f>
        <v>0</v>
      </c>
    </row>
    <row collapsed="false" customFormat="false" customHeight="false" hidden="false" ht="12.1" outlineLevel="0" r="25">
      <c r="B25" s="10" t="s">
        <v>9</v>
      </c>
      <c r="C25" s="0" t="n">
        <f aca="false">AVERAGE(C24:C24)</f>
        <v>12241</v>
      </c>
      <c r="D25" s="0" t="n">
        <f aca="false">AVERAGE(D24:D24)</f>
        <v>171.851</v>
      </c>
      <c r="E25" s="0" t="n">
        <f aca="false">AVERAGE(E24:E24)</f>
        <v>8.96385971158982</v>
      </c>
      <c r="F25" s="0" t="n">
        <f aca="false">COUNTIF(E24:E24,0)</f>
        <v>0</v>
      </c>
      <c r="G25" s="10" t="s">
        <v>9</v>
      </c>
      <c r="H25" s="0" t="n">
        <f aca="false">AVERAGE(H24:H24)</f>
        <v>12461</v>
      </c>
      <c r="I25" s="0" t="n">
        <f aca="false">AVERAGE(I24:I24)</f>
        <v>1538</v>
      </c>
      <c r="J25" s="0" t="n">
        <f aca="false">AVERAGE(J24:J24)</f>
        <v>10.9222004628805</v>
      </c>
      <c r="K25" s="0" t="n">
        <f aca="false">COUNTIF(J24:J24,0)</f>
        <v>0</v>
      </c>
      <c r="L25" s="10" t="s">
        <v>9</v>
      </c>
      <c r="M25" s="0" t="n">
        <f aca="false">AVERAGE(M24:M24)</f>
        <v>12531</v>
      </c>
      <c r="N25" s="0" t="n">
        <f aca="false">AVERAGE(N24:N24)</f>
        <v>5290</v>
      </c>
      <c r="O25" s="0" t="n">
        <f aca="false">AVERAGE(O24:O24)</f>
        <v>11.5453088837458</v>
      </c>
      <c r="P25" s="0" t="n">
        <f aca="false">COUNTIF(O24:O24,0)</f>
        <v>0</v>
      </c>
      <c r="Q25" s="10" t="s">
        <v>9</v>
      </c>
      <c r="R25" s="0" t="n">
        <f aca="false">AVERAGE(R24:R24)</f>
        <v>11234</v>
      </c>
      <c r="S25" s="0" t="n">
        <f aca="false">AVERAGE(S24:S24)</f>
        <v>6850</v>
      </c>
      <c r="T25" s="0" t="n">
        <f aca="false">AVERAGE(T24:T24)</f>
        <v>0</v>
      </c>
      <c r="U25" s="0" t="n">
        <f aca="false">COUNTIF(T24:T24,0)</f>
        <v>1</v>
      </c>
    </row>
    <row collapsed="false" customFormat="false" customHeight="false" hidden="false" ht="12.1" outlineLevel="0" r="27">
      <c r="B27" s="8" t="s">
        <v>28</v>
      </c>
      <c r="C27" s="0" t="s">
        <v>2</v>
      </c>
      <c r="G27" s="8" t="s">
        <v>28</v>
      </c>
      <c r="H27" s="0" t="s">
        <v>3</v>
      </c>
      <c r="L27" s="8" t="s">
        <v>28</v>
      </c>
      <c r="M27" s="0" t="s">
        <v>4</v>
      </c>
      <c r="Q27" s="8" t="s">
        <v>28</v>
      </c>
      <c r="R27" s="0" t="s">
        <v>5</v>
      </c>
    </row>
    <row collapsed="false" customFormat="false" customHeight="false" hidden="false" ht="13.4" outlineLevel="0" r="28">
      <c r="C28" s="2" t="s">
        <v>6</v>
      </c>
      <c r="D28" s="2" t="s">
        <v>7</v>
      </c>
      <c r="E28" s="2" t="s">
        <v>8</v>
      </c>
      <c r="H28" s="2" t="s">
        <v>6</v>
      </c>
      <c r="I28" s="2" t="s">
        <v>7</v>
      </c>
      <c r="J28" s="2" t="s">
        <v>8</v>
      </c>
      <c r="M28" s="2" t="s">
        <v>6</v>
      </c>
      <c r="N28" s="2" t="s">
        <v>7</v>
      </c>
      <c r="O28" s="2" t="s">
        <v>8</v>
      </c>
      <c r="R28" s="2" t="s">
        <v>6</v>
      </c>
      <c r="S28" s="2" t="s">
        <v>7</v>
      </c>
      <c r="T28" s="2" t="s">
        <v>8</v>
      </c>
    </row>
    <row collapsed="false" customFormat="false" customHeight="false" hidden="false" ht="12.9" outlineLevel="0" r="29">
      <c r="A29" s="0" t="n">
        <f aca="false">MIN(C29,H29,M29,R29)</f>
        <v>7278</v>
      </c>
      <c r="B29" s="2" t="n">
        <v>0</v>
      </c>
      <c r="C29" s="0" t="n">
        <v>8025</v>
      </c>
      <c r="D29" s="0" t="n">
        <v>263.274</v>
      </c>
      <c r="E29" s="9" t="n">
        <f aca="false">(C29-$A29)/$A29*100</f>
        <v>10.2638087386645</v>
      </c>
      <c r="G29" s="2" t="n">
        <v>0</v>
      </c>
      <c r="H29" s="0" t="n">
        <v>7437</v>
      </c>
      <c r="I29" s="0" t="n">
        <v>4579</v>
      </c>
      <c r="J29" s="9" t="n">
        <f aca="false">(H29-$A29)/$A29*100</f>
        <v>2.18466611706513</v>
      </c>
      <c r="L29" s="2" t="n">
        <v>0</v>
      </c>
      <c r="M29" s="0" t="n">
        <v>8290</v>
      </c>
      <c r="N29" s="0" t="n">
        <v>12511</v>
      </c>
      <c r="O29" s="9" t="n">
        <f aca="false">(M29-$A29)/$A29*100</f>
        <v>13.904918933773</v>
      </c>
      <c r="Q29" s="2" t="n">
        <v>0</v>
      </c>
      <c r="R29" s="0" t="n">
        <v>7278</v>
      </c>
      <c r="S29" s="0" t="n">
        <v>14331</v>
      </c>
      <c r="T29" s="9" t="n">
        <f aca="false">(R29-$A29)/$A29*100</f>
        <v>0</v>
      </c>
    </row>
    <row collapsed="false" customFormat="false" customHeight="false" hidden="false" ht="12.1" outlineLevel="0" r="30">
      <c r="B30" s="10" t="s">
        <v>9</v>
      </c>
      <c r="C30" s="0" t="n">
        <f aca="false">AVERAGE(C29:C29)</f>
        <v>8025</v>
      </c>
      <c r="D30" s="0" t="n">
        <f aca="false">AVERAGE(D29:D29)</f>
        <v>263.274</v>
      </c>
      <c r="E30" s="0" t="n">
        <f aca="false">AVERAGE(E29:E29)</f>
        <v>10.2638087386645</v>
      </c>
      <c r="F30" s="0" t="n">
        <f aca="false">COUNTIF(E29:E29,0)</f>
        <v>0</v>
      </c>
      <c r="G30" s="10" t="s">
        <v>9</v>
      </c>
      <c r="H30" s="0" t="n">
        <f aca="false">AVERAGE(H29:H29)</f>
        <v>7437</v>
      </c>
      <c r="I30" s="0" t="n">
        <f aca="false">AVERAGE(I29:I29)</f>
        <v>4579</v>
      </c>
      <c r="J30" s="0" t="n">
        <f aca="false">AVERAGE(J29:J29)</f>
        <v>2.18466611706513</v>
      </c>
      <c r="K30" s="0" t="n">
        <f aca="false">COUNTIF(J29:J29,0)</f>
        <v>0</v>
      </c>
      <c r="L30" s="10" t="s">
        <v>9</v>
      </c>
      <c r="M30" s="0" t="n">
        <f aca="false">AVERAGE(M29:M29)</f>
        <v>8290</v>
      </c>
      <c r="N30" s="0" t="n">
        <f aca="false">AVERAGE(N29:N29)</f>
        <v>12511</v>
      </c>
      <c r="O30" s="0" t="n">
        <f aca="false">AVERAGE(O29:O29)</f>
        <v>13.904918933773</v>
      </c>
      <c r="P30" s="0" t="n">
        <f aca="false">COUNTIF(O29:O29,0)</f>
        <v>0</v>
      </c>
      <c r="Q30" s="10" t="s">
        <v>9</v>
      </c>
      <c r="R30" s="0" t="n">
        <f aca="false">AVERAGE(R29:R29)</f>
        <v>7278</v>
      </c>
      <c r="S30" s="0" t="n">
        <f aca="false">AVERAGE(S29:S29)</f>
        <v>14331</v>
      </c>
      <c r="T30" s="0" t="n">
        <f aca="false">AVERAGE(T29:T29)</f>
        <v>0</v>
      </c>
      <c r="U30" s="0" t="n">
        <f aca="false">COUNTIF(T29:T29,0)</f>
        <v>1</v>
      </c>
    </row>
    <row collapsed="false" customFormat="false" customHeight="false" hidden="false" ht="12.1" outlineLevel="0" r="32">
      <c r="B32" s="8" t="s">
        <v>29</v>
      </c>
      <c r="C32" s="0" t="s">
        <v>2</v>
      </c>
      <c r="G32" s="8" t="s">
        <v>29</v>
      </c>
      <c r="H32" s="0" t="s">
        <v>3</v>
      </c>
      <c r="L32" s="8" t="s">
        <v>29</v>
      </c>
      <c r="M32" s="0" t="s">
        <v>4</v>
      </c>
      <c r="Q32" s="8" t="s">
        <v>29</v>
      </c>
      <c r="R32" s="0" t="s">
        <v>5</v>
      </c>
    </row>
    <row collapsed="false" customFormat="false" customHeight="false" hidden="false" ht="13.4" outlineLevel="0" r="33">
      <c r="C33" s="2" t="s">
        <v>6</v>
      </c>
      <c r="D33" s="2" t="s">
        <v>7</v>
      </c>
      <c r="E33" s="2" t="s">
        <v>8</v>
      </c>
      <c r="H33" s="2" t="s">
        <v>6</v>
      </c>
      <c r="I33" s="2" t="s">
        <v>7</v>
      </c>
      <c r="J33" s="2" t="s">
        <v>8</v>
      </c>
      <c r="M33" s="2" t="s">
        <v>6</v>
      </c>
      <c r="N33" s="2" t="s">
        <v>7</v>
      </c>
      <c r="O33" s="2" t="s">
        <v>8</v>
      </c>
      <c r="R33" s="2" t="s">
        <v>6</v>
      </c>
      <c r="S33" s="2" t="s">
        <v>7</v>
      </c>
      <c r="T33" s="2" t="s">
        <v>8</v>
      </c>
    </row>
    <row collapsed="false" customFormat="false" customHeight="false" hidden="false" ht="12.9" outlineLevel="0" r="34">
      <c r="A34" s="0" t="n">
        <f aca="false">MIN(C34,H34,M34,R34)</f>
        <v>5727</v>
      </c>
      <c r="B34" s="2" t="n">
        <v>0</v>
      </c>
      <c r="C34" s="0" t="n">
        <v>6396</v>
      </c>
      <c r="D34" s="0" t="n">
        <v>154.439</v>
      </c>
      <c r="E34" s="9" t="n">
        <f aca="false">(C34-$A34)/$A34*100</f>
        <v>11.6815086432687</v>
      </c>
      <c r="G34" s="2" t="n">
        <v>0</v>
      </c>
      <c r="H34" s="0" t="n">
        <v>5921.5</v>
      </c>
      <c r="I34" s="0" t="n">
        <v>4083</v>
      </c>
      <c r="J34" s="9" t="n">
        <f aca="false">(H34-$A34)/$A34*100</f>
        <v>3.3961934695303</v>
      </c>
      <c r="L34" s="2" t="n">
        <v>0</v>
      </c>
      <c r="M34" s="0" t="n">
        <v>6838</v>
      </c>
      <c r="N34" s="0" t="n">
        <v>24760</v>
      </c>
      <c r="O34" s="9" t="n">
        <f aca="false">(M34-$A34)/$A34*100</f>
        <v>19.3993364763401</v>
      </c>
      <c r="Q34" s="2" t="n">
        <v>0</v>
      </c>
      <c r="R34" s="0" t="n">
        <v>5727</v>
      </c>
      <c r="S34" s="0" t="n">
        <v>34467</v>
      </c>
      <c r="T34" s="9" t="n">
        <f aca="false">(R34-$A34)/$A34*100</f>
        <v>0</v>
      </c>
    </row>
    <row collapsed="false" customFormat="false" customHeight="false" hidden="false" ht="12.1" outlineLevel="0" r="35">
      <c r="B35" s="10" t="s">
        <v>9</v>
      </c>
      <c r="C35" s="0" t="n">
        <f aca="false">AVERAGE(C34:C34)</f>
        <v>6396</v>
      </c>
      <c r="D35" s="0" t="n">
        <f aca="false">AVERAGE(D34:D34)</f>
        <v>154.439</v>
      </c>
      <c r="E35" s="0" t="n">
        <f aca="false">AVERAGE(E34:E34)</f>
        <v>11.6815086432687</v>
      </c>
      <c r="F35" s="0" t="n">
        <f aca="false">COUNTIF(E34:E34,0)</f>
        <v>0</v>
      </c>
      <c r="G35" s="10" t="s">
        <v>9</v>
      </c>
      <c r="H35" s="0" t="n">
        <f aca="false">AVERAGE(H34:H34)</f>
        <v>5921.5</v>
      </c>
      <c r="I35" s="0" t="n">
        <f aca="false">AVERAGE(I34:I34)</f>
        <v>4083</v>
      </c>
      <c r="J35" s="0" t="n">
        <f aca="false">AVERAGE(J34:J34)</f>
        <v>3.3961934695303</v>
      </c>
      <c r="K35" s="0" t="n">
        <f aca="false">COUNTIF(J34:J34,0)</f>
        <v>0</v>
      </c>
      <c r="L35" s="10" t="s">
        <v>9</v>
      </c>
      <c r="M35" s="0" t="n">
        <f aca="false">AVERAGE(M34:M34)</f>
        <v>6838</v>
      </c>
      <c r="N35" s="0" t="n">
        <f aca="false">AVERAGE(N34:N34)</f>
        <v>24760</v>
      </c>
      <c r="O35" s="0" t="n">
        <f aca="false">AVERAGE(O34:O34)</f>
        <v>19.3993364763401</v>
      </c>
      <c r="P35" s="0" t="n">
        <f aca="false">COUNTIF(O34:O34,0)</f>
        <v>0</v>
      </c>
      <c r="Q35" s="10" t="s">
        <v>9</v>
      </c>
      <c r="R35" s="0" t="n">
        <f aca="false">AVERAGE(R34:R34)</f>
        <v>5727</v>
      </c>
      <c r="S35" s="0" t="n">
        <f aca="false">AVERAGE(S34:S34)</f>
        <v>34467</v>
      </c>
      <c r="T35" s="0" t="n">
        <f aca="false">AVERAGE(T34:T34)</f>
        <v>0</v>
      </c>
      <c r="U35" s="0" t="n">
        <f aca="false">COUNTIF(T34:T34,0)</f>
        <v>1</v>
      </c>
    </row>
    <row collapsed="false" customFormat="false" customHeight="false" hidden="false" ht="12.1" outlineLevel="0" r="37">
      <c r="B37" s="8" t="s">
        <v>30</v>
      </c>
      <c r="C37" s="0" t="s">
        <v>2</v>
      </c>
      <c r="G37" s="8" t="s">
        <v>30</v>
      </c>
      <c r="H37" s="0" t="s">
        <v>3</v>
      </c>
      <c r="L37" s="8" t="s">
        <v>30</v>
      </c>
      <c r="M37" s="0" t="s">
        <v>4</v>
      </c>
      <c r="Q37" s="8" t="s">
        <v>30</v>
      </c>
      <c r="R37" s="0" t="s">
        <v>5</v>
      </c>
    </row>
    <row collapsed="false" customFormat="false" customHeight="false" hidden="false" ht="13.4" outlineLevel="0" r="38">
      <c r="C38" s="2" t="s">
        <v>6</v>
      </c>
      <c r="D38" s="2" t="s">
        <v>7</v>
      </c>
      <c r="E38" s="2" t="s">
        <v>8</v>
      </c>
      <c r="H38" s="2" t="s">
        <v>6</v>
      </c>
      <c r="I38" s="2" t="s">
        <v>7</v>
      </c>
      <c r="J38" s="2" t="s">
        <v>8</v>
      </c>
      <c r="M38" s="2" t="s">
        <v>6</v>
      </c>
      <c r="N38" s="2" t="s">
        <v>7</v>
      </c>
      <c r="O38" s="2" t="s">
        <v>8</v>
      </c>
      <c r="R38" s="2" t="s">
        <v>6</v>
      </c>
      <c r="S38" s="2" t="s">
        <v>7</v>
      </c>
      <c r="T38" s="2" t="s">
        <v>8</v>
      </c>
    </row>
    <row collapsed="false" customFormat="false" customHeight="false" hidden="false" ht="12.9" outlineLevel="0" r="39">
      <c r="A39" s="0" t="n">
        <f aca="false">MIN(C39,H39,M39,R39)</f>
        <v>3997</v>
      </c>
      <c r="B39" s="2" t="n">
        <v>0</v>
      </c>
      <c r="C39" s="0" t="n">
        <v>4454</v>
      </c>
      <c r="D39" s="0" t="n">
        <v>86.654</v>
      </c>
      <c r="E39" s="9" t="n">
        <f aca="false">(C39-$A39)/$A39*100</f>
        <v>11.433575181386</v>
      </c>
      <c r="G39" s="2" t="n">
        <v>0</v>
      </c>
      <c r="H39" s="0" t="n">
        <v>4213.5</v>
      </c>
      <c r="I39" s="0" t="n">
        <v>4682</v>
      </c>
      <c r="J39" s="9" t="n">
        <f aca="false">(H39-$A39)/$A39*100</f>
        <v>5.41656242181636</v>
      </c>
      <c r="L39" s="2" t="n">
        <v>0</v>
      </c>
      <c r="M39" s="0" t="n">
        <v>5043</v>
      </c>
      <c r="N39" s="0" t="n">
        <v>18760</v>
      </c>
      <c r="O39" s="9" t="n">
        <f aca="false">(M39-$A39)/$A39*100</f>
        <v>26.1696272204153</v>
      </c>
      <c r="Q39" s="2" t="n">
        <v>0</v>
      </c>
      <c r="R39" s="0" t="n">
        <v>3997</v>
      </c>
      <c r="S39" s="0" t="n">
        <v>45670</v>
      </c>
      <c r="T39" s="9" t="n">
        <f aca="false">(R39-$A39)/$A39*100</f>
        <v>0</v>
      </c>
    </row>
    <row collapsed="false" customFormat="false" customHeight="false" hidden="false" ht="12.1" outlineLevel="0" r="40">
      <c r="B40" s="10" t="s">
        <v>9</v>
      </c>
      <c r="C40" s="0" t="n">
        <f aca="false">AVERAGE(C39:C39)</f>
        <v>4454</v>
      </c>
      <c r="D40" s="0" t="n">
        <f aca="false">AVERAGE(D39:D39)</f>
        <v>86.654</v>
      </c>
      <c r="E40" s="0" t="n">
        <f aca="false">AVERAGE(E39:E39)</f>
        <v>11.433575181386</v>
      </c>
      <c r="F40" s="0" t="n">
        <f aca="false">COUNTIF(E39:E39,0)</f>
        <v>0</v>
      </c>
      <c r="G40" s="10" t="s">
        <v>9</v>
      </c>
      <c r="H40" s="0" t="n">
        <f aca="false">AVERAGE(H39:H39)</f>
        <v>4213.5</v>
      </c>
      <c r="I40" s="0" t="n">
        <f aca="false">AVERAGE(I39:I39)</f>
        <v>4682</v>
      </c>
      <c r="J40" s="0" t="n">
        <f aca="false">AVERAGE(J39:J39)</f>
        <v>5.41656242181636</v>
      </c>
      <c r="K40" s="0" t="n">
        <f aca="false">COUNTIF(J39:J39,0)</f>
        <v>0</v>
      </c>
      <c r="L40" s="10" t="s">
        <v>9</v>
      </c>
      <c r="M40" s="0" t="n">
        <f aca="false">AVERAGE(M39:M39)</f>
        <v>5043</v>
      </c>
      <c r="N40" s="0" t="n">
        <f aca="false">AVERAGE(N39:N39)</f>
        <v>18760</v>
      </c>
      <c r="O40" s="0" t="n">
        <f aca="false">AVERAGE(O39:O39)</f>
        <v>26.1696272204153</v>
      </c>
      <c r="P40" s="0" t="n">
        <f aca="false">COUNTIF(O39:O39,0)</f>
        <v>0</v>
      </c>
      <c r="Q40" s="10" t="s">
        <v>9</v>
      </c>
      <c r="R40" s="0" t="n">
        <f aca="false">AVERAGE(R39:R39)</f>
        <v>3997</v>
      </c>
      <c r="S40" s="0" t="n">
        <f aca="false">AVERAGE(S39:S39)</f>
        <v>45670</v>
      </c>
      <c r="T40" s="0" t="n">
        <f aca="false">AVERAGE(T39:T39)</f>
        <v>0</v>
      </c>
      <c r="U40" s="0" t="n">
        <f aca="false">COUNTIF(T39:T39,0)</f>
        <v>1</v>
      </c>
    </row>
    <row collapsed="false" customFormat="false" customHeight="false" hidden="false" ht="12.1" outlineLevel="0" r="43">
      <c r="B43" s="8" t="s">
        <v>31</v>
      </c>
      <c r="C43" s="0" t="s">
        <v>2</v>
      </c>
      <c r="G43" s="8" t="s">
        <v>31</v>
      </c>
      <c r="H43" s="0" t="s">
        <v>3</v>
      </c>
      <c r="L43" s="8" t="s">
        <v>31</v>
      </c>
      <c r="M43" s="0" t="s">
        <v>4</v>
      </c>
      <c r="Q43" s="8" t="s">
        <v>31</v>
      </c>
      <c r="R43" s="0" t="s">
        <v>5</v>
      </c>
    </row>
    <row collapsed="false" customFormat="false" customHeight="false" hidden="false" ht="13.4" outlineLevel="0" r="44">
      <c r="C44" s="2" t="s">
        <v>6</v>
      </c>
      <c r="D44" s="2" t="s">
        <v>7</v>
      </c>
      <c r="E44" s="2" t="s">
        <v>8</v>
      </c>
      <c r="H44" s="2" t="s">
        <v>6</v>
      </c>
      <c r="I44" s="2" t="s">
        <v>7</v>
      </c>
      <c r="J44" s="2" t="s">
        <v>8</v>
      </c>
      <c r="M44" s="2" t="s">
        <v>6</v>
      </c>
      <c r="N44" s="2" t="s">
        <v>7</v>
      </c>
      <c r="O44" s="2" t="s">
        <v>8</v>
      </c>
      <c r="R44" s="2" t="s">
        <v>6</v>
      </c>
      <c r="S44" s="2" t="s">
        <v>7</v>
      </c>
      <c r="T44" s="2" t="s">
        <v>8</v>
      </c>
    </row>
    <row collapsed="false" customFormat="false" customHeight="false" hidden="false" ht="12.9" outlineLevel="0" r="45">
      <c r="A45" s="0" t="n">
        <f aca="false">MIN(C45,H45,M45,R45)</f>
        <v>14654</v>
      </c>
      <c r="B45" s="2" t="n">
        <v>0</v>
      </c>
      <c r="C45" s="0" t="n">
        <v>15832</v>
      </c>
      <c r="D45" s="0" t="n">
        <v>332.781</v>
      </c>
      <c r="E45" s="9" t="n">
        <f aca="false">(C45-$A45)/$A45*100</f>
        <v>8.03876074791866</v>
      </c>
      <c r="G45" s="2" t="n">
        <v>0</v>
      </c>
      <c r="H45" s="0" t="n">
        <v>16974.5</v>
      </c>
      <c r="I45" s="0" t="n">
        <v>6754</v>
      </c>
      <c r="J45" s="9" t="n">
        <f aca="false">(H45-$A45)/$A45*100</f>
        <v>15.8352668213457</v>
      </c>
      <c r="L45" s="2" t="n">
        <v>0</v>
      </c>
      <c r="M45" s="0" t="n">
        <v>16278</v>
      </c>
      <c r="N45" s="0" t="n">
        <v>29870</v>
      </c>
      <c r="O45" s="9" t="n">
        <f aca="false">(M45-$A45)/$A45*100</f>
        <v>11.0822983485738</v>
      </c>
      <c r="Q45" s="2" t="n">
        <v>0</v>
      </c>
      <c r="R45" s="0" t="n">
        <v>14654</v>
      </c>
      <c r="S45" s="0" t="n">
        <v>15225</v>
      </c>
      <c r="T45" s="9" t="n">
        <f aca="false">(R45-$A45)/$A45*100</f>
        <v>0</v>
      </c>
    </row>
    <row collapsed="false" customFormat="false" customHeight="false" hidden="false" ht="12.1" outlineLevel="0" r="46">
      <c r="B46" s="10" t="s">
        <v>9</v>
      </c>
      <c r="C46" s="0" t="n">
        <f aca="false">AVERAGE(C45:C45)</f>
        <v>15832</v>
      </c>
      <c r="D46" s="0" t="n">
        <f aca="false">AVERAGE(D45:D45)</f>
        <v>332.781</v>
      </c>
      <c r="E46" s="0" t="n">
        <f aca="false">AVERAGE(E45:E45)</f>
        <v>8.03876074791866</v>
      </c>
      <c r="F46" s="0" t="n">
        <f aca="false">COUNTIF(E45:E45,0)</f>
        <v>0</v>
      </c>
      <c r="G46" s="10" t="s">
        <v>9</v>
      </c>
      <c r="H46" s="0" t="n">
        <f aca="false">AVERAGE(H45:H45)</f>
        <v>16974.5</v>
      </c>
      <c r="I46" s="0" t="n">
        <f aca="false">AVERAGE(I45:I45)</f>
        <v>6754</v>
      </c>
      <c r="J46" s="0" t="n">
        <f aca="false">AVERAGE(J45:J45)</f>
        <v>15.8352668213457</v>
      </c>
      <c r="K46" s="0" t="n">
        <f aca="false">COUNTIF(J45:J45,0)</f>
        <v>0</v>
      </c>
      <c r="L46" s="10" t="s">
        <v>9</v>
      </c>
      <c r="M46" s="0" t="n">
        <f aca="false">AVERAGE(M45:M45)</f>
        <v>16278</v>
      </c>
      <c r="N46" s="0" t="n">
        <f aca="false">AVERAGE(N45:N45)</f>
        <v>29870</v>
      </c>
      <c r="O46" s="0" t="n">
        <f aca="false">AVERAGE(O45:O45)</f>
        <v>11.0822983485738</v>
      </c>
      <c r="P46" s="0" t="n">
        <f aca="false">COUNTIF(O45:O45,0)</f>
        <v>0</v>
      </c>
      <c r="Q46" s="10" t="s">
        <v>9</v>
      </c>
      <c r="R46" s="0" t="n">
        <f aca="false">AVERAGE(R45:R45)</f>
        <v>14654</v>
      </c>
      <c r="S46" s="0" t="n">
        <f aca="false">AVERAGE(S45:S45)</f>
        <v>15225</v>
      </c>
      <c r="T46" s="0" t="n">
        <f aca="false">AVERAGE(T45:T45)</f>
        <v>0</v>
      </c>
      <c r="U46" s="0" t="n">
        <f aca="false">COUNTIF(T45:T45,0)</f>
        <v>1</v>
      </c>
    </row>
    <row collapsed="false" customFormat="false" customHeight="false" hidden="false" ht="12.1" outlineLevel="0" r="48">
      <c r="B48" s="8" t="s">
        <v>32</v>
      </c>
      <c r="C48" s="0" t="s">
        <v>2</v>
      </c>
      <c r="G48" s="8" t="s">
        <v>32</v>
      </c>
      <c r="H48" s="0" t="s">
        <v>3</v>
      </c>
      <c r="L48" s="8" t="s">
        <v>32</v>
      </c>
      <c r="M48" s="0" t="s">
        <v>4</v>
      </c>
      <c r="Q48" s="8" t="s">
        <v>32</v>
      </c>
      <c r="R48" s="0" t="s">
        <v>5</v>
      </c>
    </row>
    <row collapsed="false" customFormat="false" customHeight="false" hidden="false" ht="13.4" outlineLevel="0" r="49">
      <c r="C49" s="2" t="s">
        <v>6</v>
      </c>
      <c r="D49" s="2" t="s">
        <v>7</v>
      </c>
      <c r="E49" s="2" t="s">
        <v>8</v>
      </c>
      <c r="H49" s="2" t="s">
        <v>6</v>
      </c>
      <c r="I49" s="2" t="s">
        <v>7</v>
      </c>
      <c r="J49" s="2" t="s">
        <v>8</v>
      </c>
      <c r="M49" s="2" t="s">
        <v>6</v>
      </c>
      <c r="N49" s="2" t="s">
        <v>7</v>
      </c>
      <c r="O49" s="2" t="s">
        <v>8</v>
      </c>
      <c r="R49" s="2" t="s">
        <v>6</v>
      </c>
      <c r="S49" s="2" t="s">
        <v>7</v>
      </c>
      <c r="T49" s="2" t="s">
        <v>8</v>
      </c>
    </row>
    <row collapsed="false" customFormat="false" customHeight="false" hidden="false" ht="12.9" outlineLevel="0" r="50">
      <c r="A50" s="0" t="n">
        <f aca="false">MIN(C50,H50,M50,R50)</f>
        <v>10370</v>
      </c>
      <c r="B50" s="2" t="n">
        <v>0</v>
      </c>
      <c r="C50" s="0" t="n">
        <v>11401</v>
      </c>
      <c r="D50" s="0" t="n">
        <v>637.021</v>
      </c>
      <c r="E50" s="9" t="n">
        <f aca="false">(C50-$A50)/$A50*100</f>
        <v>9.94214079074253</v>
      </c>
      <c r="G50" s="2" t="n">
        <v>0</v>
      </c>
      <c r="H50" s="0" t="n">
        <v>10376</v>
      </c>
      <c r="I50" s="0" t="n">
        <v>14445</v>
      </c>
      <c r="J50" s="9" t="n">
        <f aca="false">(H50-$A50)/$A50*100</f>
        <v>0.0578592092574735</v>
      </c>
      <c r="L50" s="2" t="n">
        <v>0</v>
      </c>
      <c r="M50" s="0" t="n">
        <v>11751</v>
      </c>
      <c r="N50" s="0" t="n">
        <v>51712</v>
      </c>
      <c r="O50" s="9" t="n">
        <f aca="false">(M50-$A50)/$A50*100</f>
        <v>13.3172613307618</v>
      </c>
      <c r="Q50" s="2" t="n">
        <v>0</v>
      </c>
      <c r="R50" s="0" t="n">
        <v>10370</v>
      </c>
      <c r="S50" s="0" t="n">
        <v>32093</v>
      </c>
      <c r="T50" s="9" t="n">
        <f aca="false">(R50-$A50)/$A50*100</f>
        <v>0</v>
      </c>
    </row>
    <row collapsed="false" customFormat="false" customHeight="false" hidden="false" ht="12.1" outlineLevel="0" r="51">
      <c r="B51" s="10" t="s">
        <v>9</v>
      </c>
      <c r="C51" s="0" t="n">
        <f aca="false">AVERAGE(C50:C50)</f>
        <v>11401</v>
      </c>
      <c r="D51" s="0" t="n">
        <f aca="false">AVERAGE(D50:D50)</f>
        <v>637.021</v>
      </c>
      <c r="E51" s="0" t="n">
        <f aca="false">AVERAGE(E50:E50)</f>
        <v>9.94214079074253</v>
      </c>
      <c r="F51" s="0" t="n">
        <f aca="false">COUNTIF(E50:E50,0)</f>
        <v>0</v>
      </c>
      <c r="G51" s="10" t="s">
        <v>9</v>
      </c>
      <c r="H51" s="0" t="n">
        <f aca="false">AVERAGE(H50:H50)</f>
        <v>10376</v>
      </c>
      <c r="I51" s="0" t="n">
        <f aca="false">AVERAGE(I50:I50)</f>
        <v>14445</v>
      </c>
      <c r="J51" s="0" t="n">
        <f aca="false">AVERAGE(J50:J50)</f>
        <v>0.0578592092574735</v>
      </c>
      <c r="K51" s="0" t="n">
        <f aca="false">COUNTIF(J50:J50,0)</f>
        <v>0</v>
      </c>
      <c r="L51" s="10" t="s">
        <v>9</v>
      </c>
      <c r="M51" s="0" t="n">
        <f aca="false">AVERAGE(M50:M50)</f>
        <v>11751</v>
      </c>
      <c r="N51" s="0" t="n">
        <f aca="false">AVERAGE(N50:N50)</f>
        <v>51712</v>
      </c>
      <c r="O51" s="0" t="n">
        <f aca="false">AVERAGE(O50:O50)</f>
        <v>13.3172613307618</v>
      </c>
      <c r="P51" s="0" t="n">
        <f aca="false">COUNTIF(O50:O50,0)</f>
        <v>0</v>
      </c>
      <c r="Q51" s="10" t="s">
        <v>9</v>
      </c>
      <c r="R51" s="0" t="n">
        <f aca="false">AVERAGE(R50:R50)</f>
        <v>10370</v>
      </c>
      <c r="S51" s="0" t="n">
        <f aca="false">AVERAGE(S50:S50)</f>
        <v>32093</v>
      </c>
      <c r="T51" s="0" t="n">
        <f aca="false">AVERAGE(T50:T50)</f>
        <v>0</v>
      </c>
      <c r="U51" s="0" t="n">
        <f aca="false">COUNTIF(T50:T50,0)</f>
        <v>1</v>
      </c>
    </row>
    <row collapsed="false" customFormat="false" customHeight="false" hidden="false" ht="12.1" outlineLevel="0" r="53">
      <c r="B53" s="8" t="s">
        <v>33</v>
      </c>
      <c r="C53" s="0" t="s">
        <v>2</v>
      </c>
      <c r="G53" s="8" t="s">
        <v>33</v>
      </c>
      <c r="H53" s="0" t="s">
        <v>3</v>
      </c>
      <c r="L53" s="8" t="s">
        <v>33</v>
      </c>
      <c r="M53" s="0" t="s">
        <v>4</v>
      </c>
      <c r="Q53" s="8" t="s">
        <v>33</v>
      </c>
      <c r="R53" s="0" t="s">
        <v>5</v>
      </c>
    </row>
    <row collapsed="false" customFormat="false" customHeight="false" hidden="false" ht="13.4" outlineLevel="0" r="54">
      <c r="C54" s="2" t="s">
        <v>6</v>
      </c>
      <c r="D54" s="2" t="s">
        <v>7</v>
      </c>
      <c r="E54" s="2" t="s">
        <v>8</v>
      </c>
      <c r="H54" s="2" t="s">
        <v>6</v>
      </c>
      <c r="I54" s="2" t="s">
        <v>7</v>
      </c>
      <c r="J54" s="2" t="s">
        <v>8</v>
      </c>
      <c r="M54" s="2" t="s">
        <v>6</v>
      </c>
      <c r="N54" s="2" t="s">
        <v>7</v>
      </c>
      <c r="O54" s="2" t="s">
        <v>8</v>
      </c>
      <c r="R54" s="2" t="s">
        <v>6</v>
      </c>
      <c r="S54" s="2" t="s">
        <v>7</v>
      </c>
      <c r="T54" s="2" t="s">
        <v>8</v>
      </c>
    </row>
    <row collapsed="false" customFormat="false" customHeight="false" hidden="false" ht="12.9" outlineLevel="0" r="55">
      <c r="A55" s="0" t="n">
        <f aca="false">MIN(C55,H55,M55,R55)</f>
        <v>7301</v>
      </c>
      <c r="B55" s="2" t="n">
        <v>0</v>
      </c>
      <c r="C55" s="0" t="n">
        <v>7957</v>
      </c>
      <c r="D55" s="0" t="n">
        <v>448</v>
      </c>
      <c r="E55" s="9" t="n">
        <f aca="false">(C55-$A55)/$A55*100</f>
        <v>8.98507053828243</v>
      </c>
      <c r="G55" s="2" t="n">
        <v>0</v>
      </c>
      <c r="H55" s="0" t="n">
        <v>7363.5</v>
      </c>
      <c r="I55" s="0" t="n">
        <v>8672</v>
      </c>
      <c r="J55" s="9" t="n">
        <f aca="false">(H55-$A55)/$A55*100</f>
        <v>0.85604711683331</v>
      </c>
      <c r="L55" s="2" t="n">
        <v>0</v>
      </c>
      <c r="M55" s="0" t="n">
        <v>8567</v>
      </c>
      <c r="N55" s="0" t="n">
        <v>27500</v>
      </c>
      <c r="O55" s="9" t="n">
        <f aca="false">(M55-$A55)/$A55*100</f>
        <v>17.3400903985755</v>
      </c>
      <c r="Q55" s="2" t="n">
        <v>0</v>
      </c>
      <c r="R55" s="0" t="n">
        <v>7301</v>
      </c>
      <c r="S55" s="0" t="n">
        <v>57521</v>
      </c>
      <c r="T55" s="9" t="n">
        <f aca="false">(R55-$A55)/$A55*100</f>
        <v>0</v>
      </c>
    </row>
    <row collapsed="false" customFormat="false" customHeight="false" hidden="false" ht="12.1" outlineLevel="0" r="56">
      <c r="B56" s="10" t="s">
        <v>9</v>
      </c>
      <c r="C56" s="0" t="n">
        <f aca="false">AVERAGE(C55:C55)</f>
        <v>7957</v>
      </c>
      <c r="D56" s="0" t="n">
        <f aca="false">AVERAGE(D55:D55)</f>
        <v>448</v>
      </c>
      <c r="E56" s="0" t="n">
        <f aca="false">AVERAGE(E55:E55)</f>
        <v>8.98507053828243</v>
      </c>
      <c r="F56" s="0" t="n">
        <f aca="false">COUNTIF(E55:E55,0)</f>
        <v>0</v>
      </c>
      <c r="G56" s="10" t="s">
        <v>9</v>
      </c>
      <c r="H56" s="0" t="n">
        <f aca="false">AVERAGE(H55:H55)</f>
        <v>7363.5</v>
      </c>
      <c r="I56" s="0" t="n">
        <f aca="false">AVERAGE(I55:I55)</f>
        <v>8672</v>
      </c>
      <c r="J56" s="0" t="n">
        <f aca="false">AVERAGE(J55:J55)</f>
        <v>0.85604711683331</v>
      </c>
      <c r="K56" s="0" t="n">
        <f aca="false">COUNTIF(J55:J55,0)</f>
        <v>0</v>
      </c>
      <c r="L56" s="10" t="s">
        <v>9</v>
      </c>
      <c r="M56" s="0" t="n">
        <f aca="false">AVERAGE(M55:M55)</f>
        <v>8567</v>
      </c>
      <c r="N56" s="0" t="n">
        <f aca="false">AVERAGE(N55:N55)</f>
        <v>27500</v>
      </c>
      <c r="O56" s="0" t="n">
        <f aca="false">AVERAGE(O55:O55)</f>
        <v>17.3400903985755</v>
      </c>
      <c r="P56" s="0" t="n">
        <f aca="false">COUNTIF(O55:O55,0)</f>
        <v>0</v>
      </c>
      <c r="Q56" s="10" t="s">
        <v>9</v>
      </c>
      <c r="R56" s="0" t="n">
        <f aca="false">AVERAGE(R55:R55)</f>
        <v>7301</v>
      </c>
      <c r="S56" s="0" t="n">
        <f aca="false">AVERAGE(S55:S55)</f>
        <v>57521</v>
      </c>
      <c r="T56" s="0" t="n">
        <f aca="false">AVERAGE(T55:T55)</f>
        <v>0</v>
      </c>
      <c r="U56" s="0" t="n">
        <f aca="false">COUNTIF(T55:T55,0)</f>
        <v>1</v>
      </c>
    </row>
    <row collapsed="false" customFormat="false" customHeight="false" hidden="false" ht="12.1" outlineLevel="0" r="58">
      <c r="B58" s="8" t="s">
        <v>34</v>
      </c>
      <c r="C58" s="0" t="s">
        <v>2</v>
      </c>
      <c r="G58" s="8" t="s">
        <v>34</v>
      </c>
      <c r="H58" s="0" t="s">
        <v>3</v>
      </c>
      <c r="L58" s="8" t="s">
        <v>34</v>
      </c>
      <c r="M58" s="0" t="s">
        <v>4</v>
      </c>
      <c r="Q58" s="8" t="s">
        <v>34</v>
      </c>
      <c r="R58" s="0" t="s">
        <v>5</v>
      </c>
    </row>
    <row collapsed="false" customFormat="false" customHeight="false" hidden="false" ht="13.4" outlineLevel="0" r="59">
      <c r="C59" s="2" t="s">
        <v>6</v>
      </c>
      <c r="D59" s="2" t="s">
        <v>7</v>
      </c>
      <c r="E59" s="2" t="s">
        <v>8</v>
      </c>
      <c r="H59" s="2" t="s">
        <v>6</v>
      </c>
      <c r="I59" s="2" t="s">
        <v>7</v>
      </c>
      <c r="J59" s="2" t="s">
        <v>8</v>
      </c>
      <c r="M59" s="2" t="s">
        <v>6</v>
      </c>
      <c r="N59" s="2" t="s">
        <v>7</v>
      </c>
      <c r="O59" s="2" t="s">
        <v>8</v>
      </c>
      <c r="R59" s="2" t="s">
        <v>6</v>
      </c>
      <c r="S59" s="2" t="s">
        <v>7</v>
      </c>
      <c r="T59" s="2" t="s">
        <v>8</v>
      </c>
    </row>
    <row collapsed="false" customFormat="false" customHeight="false" hidden="false" ht="12.9" outlineLevel="0" r="60">
      <c r="A60" s="0" t="n">
        <f aca="false">MIN(C60,H60,M60,R60)</f>
        <v>6008</v>
      </c>
      <c r="B60" s="2" t="n">
        <v>0</v>
      </c>
      <c r="C60" s="0" t="n">
        <v>6533</v>
      </c>
      <c r="D60" s="0" t="n">
        <v>406.096</v>
      </c>
      <c r="E60" s="9" t="n">
        <f aca="false">(C60-$A60)/$A60*100</f>
        <v>8.73834886817577</v>
      </c>
      <c r="G60" s="2" t="n">
        <v>0</v>
      </c>
      <c r="H60" s="0" t="n">
        <v>6109.5</v>
      </c>
      <c r="I60" s="0" t="n">
        <v>20695</v>
      </c>
      <c r="J60" s="9" t="n">
        <f aca="false">(H60-$A60)/$A60*100</f>
        <v>1.68941411451398</v>
      </c>
      <c r="L60" s="2" t="n">
        <v>0</v>
      </c>
      <c r="M60" s="0" t="n">
        <v>7472</v>
      </c>
      <c r="N60" s="0" t="n">
        <v>74701</v>
      </c>
      <c r="O60" s="9" t="n">
        <f aca="false">(M60-$A60)/$A60*100</f>
        <v>24.3675099866844</v>
      </c>
      <c r="Q60" s="2" t="n">
        <v>0</v>
      </c>
      <c r="R60" s="0" t="n">
        <v>6008</v>
      </c>
      <c r="S60" s="0" t="n">
        <v>89581</v>
      </c>
      <c r="T60" s="9" t="n">
        <f aca="false">(R60-$A60)/$A60*100</f>
        <v>0</v>
      </c>
    </row>
    <row collapsed="false" customFormat="false" customHeight="false" hidden="false" ht="12.1" outlineLevel="0" r="61">
      <c r="B61" s="10" t="s">
        <v>9</v>
      </c>
      <c r="C61" s="0" t="n">
        <f aca="false">AVERAGE(C60:C60)</f>
        <v>6533</v>
      </c>
      <c r="D61" s="0" t="n">
        <f aca="false">AVERAGE(D60:D60)</f>
        <v>406.096</v>
      </c>
      <c r="E61" s="0" t="n">
        <f aca="false">AVERAGE(E60:E60)</f>
        <v>8.73834886817577</v>
      </c>
      <c r="F61" s="0" t="n">
        <f aca="false">COUNTIF(E60:E60,0)</f>
        <v>0</v>
      </c>
      <c r="G61" s="10" t="s">
        <v>9</v>
      </c>
      <c r="H61" s="0" t="n">
        <f aca="false">AVERAGE(H60:H60)</f>
        <v>6109.5</v>
      </c>
      <c r="I61" s="0" t="n">
        <f aca="false">AVERAGE(I60:I60)</f>
        <v>20695</v>
      </c>
      <c r="J61" s="0" t="n">
        <f aca="false">AVERAGE(J60:J60)</f>
        <v>1.68941411451398</v>
      </c>
      <c r="K61" s="0" t="n">
        <f aca="false">COUNTIF(J60:J60,0)</f>
        <v>0</v>
      </c>
      <c r="L61" s="10" t="s">
        <v>9</v>
      </c>
      <c r="M61" s="0" t="n">
        <f aca="false">AVERAGE(M60:M60)</f>
        <v>7472</v>
      </c>
      <c r="N61" s="0" t="n">
        <f aca="false">AVERAGE(N60:N60)</f>
        <v>74701</v>
      </c>
      <c r="O61" s="0" t="n">
        <f aca="false">AVERAGE(O60:O60)</f>
        <v>24.3675099866844</v>
      </c>
      <c r="P61" s="0" t="n">
        <f aca="false">COUNTIF(O60:O60,0)</f>
        <v>0</v>
      </c>
      <c r="Q61" s="10" t="s">
        <v>9</v>
      </c>
      <c r="R61" s="0" t="n">
        <f aca="false">AVERAGE(R60:R60)</f>
        <v>6008</v>
      </c>
      <c r="S61" s="0" t="n">
        <f aca="false">AVERAGE(S60:S60)</f>
        <v>89581</v>
      </c>
      <c r="T61" s="0" t="n">
        <f aca="false">AVERAGE(T60:T60)</f>
        <v>0</v>
      </c>
      <c r="U61" s="0" t="n">
        <f aca="false">COUNTIF(T60:T60,0)</f>
        <v>1</v>
      </c>
    </row>
    <row collapsed="false" customFormat="false" customHeight="false" hidden="false" ht="12.1" outlineLevel="0" r="64">
      <c r="B64" s="8" t="s">
        <v>35</v>
      </c>
      <c r="C64" s="0" t="s">
        <v>2</v>
      </c>
      <c r="G64" s="8" t="s">
        <v>35</v>
      </c>
      <c r="H64" s="0" t="s">
        <v>3</v>
      </c>
      <c r="L64" s="8" t="s">
        <v>35</v>
      </c>
      <c r="M64" s="0" t="s">
        <v>4</v>
      </c>
      <c r="Q64" s="8" t="s">
        <v>35</v>
      </c>
      <c r="R64" s="0" t="s">
        <v>5</v>
      </c>
    </row>
    <row collapsed="false" customFormat="false" customHeight="false" hidden="false" ht="13.4" outlineLevel="0" r="65">
      <c r="C65" s="2" t="s">
        <v>6</v>
      </c>
      <c r="D65" s="2" t="s">
        <v>7</v>
      </c>
      <c r="E65" s="2" t="s">
        <v>8</v>
      </c>
      <c r="H65" s="2" t="s">
        <v>6</v>
      </c>
      <c r="I65" s="2" t="s">
        <v>7</v>
      </c>
      <c r="J65" s="2" t="s">
        <v>8</v>
      </c>
      <c r="M65" s="2" t="s">
        <v>6</v>
      </c>
      <c r="N65" s="2" t="s">
        <v>7</v>
      </c>
      <c r="O65" s="2" t="s">
        <v>8</v>
      </c>
      <c r="R65" s="2" t="s">
        <v>6</v>
      </c>
      <c r="S65" s="2" t="s">
        <v>7</v>
      </c>
      <c r="T65" s="2" t="s">
        <v>8</v>
      </c>
    </row>
    <row collapsed="false" customFormat="false" customHeight="false" hidden="false" ht="12.9" outlineLevel="0" r="66">
      <c r="A66" s="0" t="n">
        <f aca="false">MIN(C66,H66,M66,R66)</f>
        <v>15637</v>
      </c>
      <c r="B66" s="2" t="n">
        <v>0</v>
      </c>
      <c r="C66" s="0" t="n">
        <v>17054</v>
      </c>
      <c r="D66" s="0" t="n">
        <v>781.188</v>
      </c>
      <c r="E66" s="9" t="n">
        <f aca="false">(C66-$A66)/$A66*100</f>
        <v>9.06184050649101</v>
      </c>
      <c r="G66" s="2" t="n">
        <v>0</v>
      </c>
      <c r="H66" s="0" t="n">
        <v>17657</v>
      </c>
      <c r="I66" s="0" t="n">
        <v>19375</v>
      </c>
      <c r="J66" s="9" t="n">
        <f aca="false">(H66-$A66)/$A66*100</f>
        <v>12.918078915393</v>
      </c>
      <c r="L66" s="2" t="n">
        <v>0</v>
      </c>
      <c r="M66" s="0" t="n">
        <v>17205</v>
      </c>
      <c r="N66" s="0" t="n">
        <v>56963</v>
      </c>
      <c r="O66" s="9" t="n">
        <f aca="false">(M66-$A66)/$A66*100</f>
        <v>10.0274988808595</v>
      </c>
      <c r="Q66" s="2" t="n">
        <v>0</v>
      </c>
      <c r="R66" s="0" t="n">
        <v>15637</v>
      </c>
      <c r="S66" s="0" t="n">
        <v>29721</v>
      </c>
      <c r="T66" s="9" t="n">
        <f aca="false">(R66-$A66)/$A66*100</f>
        <v>0</v>
      </c>
    </row>
    <row collapsed="false" customFormat="false" customHeight="false" hidden="false" ht="12.1" outlineLevel="0" r="67">
      <c r="B67" s="10" t="s">
        <v>9</v>
      </c>
      <c r="C67" s="0" t="n">
        <f aca="false">AVERAGE(C66:C66)</f>
        <v>17054</v>
      </c>
      <c r="D67" s="0" t="n">
        <f aca="false">AVERAGE(D66:D66)</f>
        <v>781.188</v>
      </c>
      <c r="E67" s="0" t="n">
        <f aca="false">AVERAGE(E66:E66)</f>
        <v>9.06184050649101</v>
      </c>
      <c r="F67" s="0" t="n">
        <f aca="false">COUNTIF(E66:E66,0)</f>
        <v>0</v>
      </c>
      <c r="G67" s="10" t="s">
        <v>9</v>
      </c>
      <c r="H67" s="0" t="n">
        <f aca="false">AVERAGE(H66:H66)</f>
        <v>17657</v>
      </c>
      <c r="I67" s="0" t="n">
        <f aca="false">AVERAGE(I66:I66)</f>
        <v>19375</v>
      </c>
      <c r="J67" s="0" t="n">
        <f aca="false">AVERAGE(J66:J66)</f>
        <v>12.918078915393</v>
      </c>
      <c r="K67" s="0" t="n">
        <f aca="false">COUNTIF(J66:J66,0)</f>
        <v>0</v>
      </c>
      <c r="L67" s="10" t="s">
        <v>9</v>
      </c>
      <c r="M67" s="0" t="n">
        <f aca="false">AVERAGE(M66:M66)</f>
        <v>17205</v>
      </c>
      <c r="N67" s="0" t="n">
        <f aca="false">AVERAGE(N66:N66)</f>
        <v>56963</v>
      </c>
      <c r="O67" s="0" t="n">
        <f aca="false">AVERAGE(O66:O66)</f>
        <v>10.0274988808595</v>
      </c>
      <c r="P67" s="0" t="n">
        <f aca="false">COUNTIF(O66:O66,0)</f>
        <v>0</v>
      </c>
      <c r="Q67" s="10" t="s">
        <v>9</v>
      </c>
      <c r="R67" s="0" t="n">
        <f aca="false">AVERAGE(R66:R66)</f>
        <v>15637</v>
      </c>
      <c r="S67" s="0" t="n">
        <f aca="false">AVERAGE(S66:S66)</f>
        <v>29721</v>
      </c>
      <c r="T67" s="0" t="n">
        <f aca="false">AVERAGE(T66:T66)</f>
        <v>0</v>
      </c>
      <c r="U67" s="0" t="n">
        <f aca="false">COUNTIF(T66:T66,0)</f>
        <v>1</v>
      </c>
    </row>
    <row collapsed="false" customFormat="false" customHeight="false" hidden="false" ht="12.1" outlineLevel="0" r="69">
      <c r="B69" s="8" t="s">
        <v>36</v>
      </c>
      <c r="C69" s="0" t="s">
        <v>2</v>
      </c>
      <c r="G69" s="8" t="s">
        <v>36</v>
      </c>
      <c r="H69" s="0" t="s">
        <v>3</v>
      </c>
      <c r="L69" s="8" t="s">
        <v>36</v>
      </c>
      <c r="M69" s="0" t="s">
        <v>4</v>
      </c>
      <c r="Q69" s="8" t="s">
        <v>36</v>
      </c>
      <c r="R69" s="0" t="s">
        <v>5</v>
      </c>
    </row>
    <row collapsed="false" customFormat="false" customHeight="false" hidden="false" ht="13.4" outlineLevel="0" r="70">
      <c r="C70" s="2" t="s">
        <v>6</v>
      </c>
      <c r="D70" s="2" t="s">
        <v>7</v>
      </c>
      <c r="E70" s="2" t="s">
        <v>8</v>
      </c>
      <c r="H70" s="2" t="s">
        <v>6</v>
      </c>
      <c r="I70" s="2" t="s">
        <v>7</v>
      </c>
      <c r="J70" s="2" t="s">
        <v>8</v>
      </c>
      <c r="M70" s="2" t="s">
        <v>6</v>
      </c>
      <c r="N70" s="2" t="s">
        <v>7</v>
      </c>
      <c r="O70" s="2" t="s">
        <v>8</v>
      </c>
      <c r="R70" s="2" t="s">
        <v>6</v>
      </c>
      <c r="S70" s="2" t="s">
        <v>7</v>
      </c>
      <c r="T70" s="2" t="s">
        <v>8</v>
      </c>
    </row>
    <row collapsed="false" customFormat="false" customHeight="false" hidden="false" ht="12.9" outlineLevel="0" r="71">
      <c r="A71" s="0" t="n">
        <f aca="false">MIN(C71,H71,M71,R71)</f>
        <v>10420</v>
      </c>
      <c r="B71" s="2" t="n">
        <v>0</v>
      </c>
      <c r="C71" s="0" t="n">
        <v>11408</v>
      </c>
      <c r="D71" s="0" t="n">
        <v>631.846</v>
      </c>
      <c r="E71" s="9" t="n">
        <f aca="false">(C71-$A71)/$A71*100</f>
        <v>9.48176583493282</v>
      </c>
      <c r="G71" s="2" t="n">
        <v>0</v>
      </c>
      <c r="H71" s="0" t="n">
        <v>10973.5</v>
      </c>
      <c r="I71" s="0" t="n">
        <v>25897</v>
      </c>
      <c r="J71" s="9" t="n">
        <f aca="false">(H71-$A71)/$A71*100</f>
        <v>5.31190019193858</v>
      </c>
      <c r="L71" s="2" t="n">
        <v>0</v>
      </c>
      <c r="M71" s="0" t="n">
        <v>11934</v>
      </c>
      <c r="N71" s="0" t="n">
        <v>97166</v>
      </c>
      <c r="O71" s="9" t="n">
        <f aca="false">(M71-$A71)/$A71*100</f>
        <v>14.5297504798464</v>
      </c>
      <c r="Q71" s="2" t="n">
        <v>0</v>
      </c>
      <c r="R71" s="0" t="n">
        <v>10420</v>
      </c>
      <c r="S71" s="0" t="n">
        <v>64165</v>
      </c>
      <c r="T71" s="9" t="n">
        <f aca="false">(R71-$A71)/$A71*100</f>
        <v>0</v>
      </c>
    </row>
    <row collapsed="false" customFormat="false" customHeight="false" hidden="false" ht="12.1" outlineLevel="0" r="72">
      <c r="B72" s="10" t="s">
        <v>9</v>
      </c>
      <c r="C72" s="0" t="n">
        <f aca="false">AVERAGE(C71:C71)</f>
        <v>11408</v>
      </c>
      <c r="D72" s="0" t="n">
        <f aca="false">AVERAGE(D71:D71)</f>
        <v>631.846</v>
      </c>
      <c r="E72" s="0" t="n">
        <f aca="false">AVERAGE(E71:E71)</f>
        <v>9.48176583493282</v>
      </c>
      <c r="F72" s="0" t="n">
        <f aca="false">COUNTIF(E71:E71,0)</f>
        <v>0</v>
      </c>
      <c r="G72" s="10" t="s">
        <v>9</v>
      </c>
      <c r="H72" s="0" t="n">
        <f aca="false">AVERAGE(H71:H71)</f>
        <v>10973.5</v>
      </c>
      <c r="I72" s="0" t="n">
        <f aca="false">AVERAGE(I71:I71)</f>
        <v>25897</v>
      </c>
      <c r="J72" s="0" t="n">
        <f aca="false">AVERAGE(J71:J71)</f>
        <v>5.31190019193858</v>
      </c>
      <c r="K72" s="0" t="n">
        <f aca="false">COUNTIF(J71:J71,0)</f>
        <v>0</v>
      </c>
      <c r="L72" s="10" t="s">
        <v>9</v>
      </c>
      <c r="M72" s="0" t="n">
        <f aca="false">AVERAGE(M71:M71)</f>
        <v>11934</v>
      </c>
      <c r="N72" s="0" t="n">
        <f aca="false">AVERAGE(N71:N71)</f>
        <v>97166</v>
      </c>
      <c r="O72" s="0" t="n">
        <f aca="false">AVERAGE(O71:O71)</f>
        <v>14.5297504798464</v>
      </c>
      <c r="P72" s="0" t="n">
        <f aca="false">COUNTIF(O71:O71,0)</f>
        <v>0</v>
      </c>
      <c r="Q72" s="10" t="s">
        <v>9</v>
      </c>
      <c r="R72" s="0" t="n">
        <f aca="false">AVERAGE(R71:R71)</f>
        <v>10420</v>
      </c>
      <c r="S72" s="0" t="n">
        <f aca="false">AVERAGE(S71:S71)</f>
        <v>64165</v>
      </c>
      <c r="T72" s="0" t="n">
        <f aca="false">AVERAGE(T71:T71)</f>
        <v>0</v>
      </c>
      <c r="U72" s="0" t="n">
        <f aca="false">COUNTIF(T71:T71,0)</f>
        <v>1</v>
      </c>
    </row>
    <row collapsed="false" customFormat="false" customHeight="false" hidden="false" ht="12.1" outlineLevel="0" r="74">
      <c r="B74" s="8" t="s">
        <v>37</v>
      </c>
      <c r="C74" s="0" t="s">
        <v>2</v>
      </c>
      <c r="G74" s="8" t="s">
        <v>37</v>
      </c>
      <c r="H74" s="0" t="s">
        <v>3</v>
      </c>
      <c r="L74" s="8" t="s">
        <v>37</v>
      </c>
      <c r="M74" s="0" t="s">
        <v>4</v>
      </c>
      <c r="Q74" s="8" t="s">
        <v>37</v>
      </c>
      <c r="R74" s="0" t="s">
        <v>5</v>
      </c>
    </row>
    <row collapsed="false" customFormat="false" customHeight="false" hidden="false" ht="13.4" outlineLevel="0" r="75">
      <c r="C75" s="2" t="s">
        <v>6</v>
      </c>
      <c r="D75" s="2" t="s">
        <v>7</v>
      </c>
      <c r="E75" s="2" t="s">
        <v>8</v>
      </c>
      <c r="H75" s="2" t="s">
        <v>6</v>
      </c>
      <c r="I75" s="2" t="s">
        <v>7</v>
      </c>
      <c r="J75" s="2" t="s">
        <v>8</v>
      </c>
      <c r="M75" s="2" t="s">
        <v>6</v>
      </c>
      <c r="N75" s="2" t="s">
        <v>7</v>
      </c>
      <c r="O75" s="2" t="s">
        <v>8</v>
      </c>
      <c r="R75" s="2" t="s">
        <v>6</v>
      </c>
      <c r="S75" s="2" t="s">
        <v>7</v>
      </c>
      <c r="T75" s="2" t="s">
        <v>8</v>
      </c>
    </row>
    <row collapsed="false" customFormat="false" customHeight="false" hidden="false" ht="12.9" outlineLevel="0" r="76">
      <c r="A76" s="0" t="n">
        <f aca="false">MIN(C76,H76,M76,R76)</f>
        <v>8449</v>
      </c>
      <c r="B76" s="2" t="n">
        <v>0</v>
      </c>
      <c r="C76" s="0" t="n">
        <v>9190</v>
      </c>
      <c r="D76" s="0" t="n">
        <v>1626.05</v>
      </c>
      <c r="E76" s="9" t="n">
        <f aca="false">(C76-$A76)/$A76*100</f>
        <v>8.77026867084862</v>
      </c>
      <c r="G76" s="2" t="n">
        <v>0</v>
      </c>
      <c r="H76" s="0" t="n">
        <v>8557</v>
      </c>
      <c r="I76" s="0" t="n">
        <v>26851</v>
      </c>
      <c r="J76" s="9" t="n">
        <f aca="false">(H76-$A76)/$A76*100</f>
        <v>1.27825778198603</v>
      </c>
      <c r="L76" s="2" t="n">
        <v>0</v>
      </c>
      <c r="M76" s="0" t="n">
        <v>10143</v>
      </c>
      <c r="N76" s="0" t="n">
        <v>97711</v>
      </c>
      <c r="O76" s="9" t="n">
        <f aca="false">(M76-$A76)/$A76*100</f>
        <v>20.049710024855</v>
      </c>
      <c r="Q76" s="2" t="n">
        <v>0</v>
      </c>
      <c r="R76" s="0" t="n">
        <v>8449</v>
      </c>
      <c r="S76" s="0" t="n">
        <v>116551</v>
      </c>
      <c r="T76" s="9" t="n">
        <f aca="false">(R76-$A76)/$A76*100</f>
        <v>0</v>
      </c>
    </row>
    <row collapsed="false" customFormat="false" customHeight="false" hidden="false" ht="12.1" outlineLevel="0" r="77">
      <c r="B77" s="10" t="s">
        <v>9</v>
      </c>
      <c r="C77" s="0" t="n">
        <f aca="false">AVERAGE(C76:C76)</f>
        <v>9190</v>
      </c>
      <c r="D77" s="0" t="n">
        <f aca="false">AVERAGE(D76:D76)</f>
        <v>1626.05</v>
      </c>
      <c r="E77" s="0" t="n">
        <f aca="false">AVERAGE(E76:E76)</f>
        <v>8.77026867084862</v>
      </c>
      <c r="F77" s="0" t="n">
        <f aca="false">COUNTIF(E76:E76,0)</f>
        <v>0</v>
      </c>
      <c r="G77" s="10" t="s">
        <v>9</v>
      </c>
      <c r="H77" s="0" t="n">
        <f aca="false">AVERAGE(H76:H76)</f>
        <v>8557</v>
      </c>
      <c r="I77" s="0" t="n">
        <f aca="false">AVERAGE(I76:I76)</f>
        <v>26851</v>
      </c>
      <c r="J77" s="0" t="n">
        <f aca="false">AVERAGE(J76:J76)</f>
        <v>1.27825778198603</v>
      </c>
      <c r="K77" s="0" t="n">
        <f aca="false">COUNTIF(J76:J76,0)</f>
        <v>0</v>
      </c>
      <c r="L77" s="10" t="s">
        <v>9</v>
      </c>
      <c r="M77" s="0" t="n">
        <f aca="false">AVERAGE(M76:M76)</f>
        <v>10143</v>
      </c>
      <c r="N77" s="0" t="n">
        <f aca="false">AVERAGE(N76:N76)</f>
        <v>97711</v>
      </c>
      <c r="O77" s="0" t="n">
        <f aca="false">AVERAGE(O76:O76)</f>
        <v>20.049710024855</v>
      </c>
      <c r="P77" s="0" t="n">
        <f aca="false">COUNTIF(O76:O76,0)</f>
        <v>0</v>
      </c>
      <c r="Q77" s="10" t="s">
        <v>9</v>
      </c>
      <c r="R77" s="0" t="n">
        <f aca="false">AVERAGE(R76:R76)</f>
        <v>8449</v>
      </c>
      <c r="S77" s="0" t="n">
        <f aca="false">AVERAGE(S76:S76)</f>
        <v>116551</v>
      </c>
      <c r="T77" s="0" t="n">
        <f aca="false">AVERAGE(T76:T76)</f>
        <v>0</v>
      </c>
      <c r="U77" s="0" t="n">
        <f aca="false">COUNTIF(T76:T76,0)</f>
        <v>1</v>
      </c>
    </row>
    <row collapsed="false" customFormat="false" customHeight="false" hidden="false" ht="12.1" outlineLevel="0" r="79">
      <c r="B79" s="8" t="s">
        <v>38</v>
      </c>
      <c r="C79" s="0" t="s">
        <v>2</v>
      </c>
      <c r="G79" s="8" t="s">
        <v>38</v>
      </c>
      <c r="H79" s="0" t="s">
        <v>3</v>
      </c>
      <c r="L79" s="8" t="s">
        <v>38</v>
      </c>
      <c r="M79" s="0" t="s">
        <v>4</v>
      </c>
      <c r="Q79" s="8" t="s">
        <v>38</v>
      </c>
      <c r="R79" s="0" t="s">
        <v>5</v>
      </c>
    </row>
    <row collapsed="false" customFormat="false" customHeight="false" hidden="false" ht="13.4" outlineLevel="0" r="80">
      <c r="C80" s="2" t="s">
        <v>6</v>
      </c>
      <c r="D80" s="2" t="s">
        <v>7</v>
      </c>
      <c r="E80" s="2" t="s">
        <v>8</v>
      </c>
      <c r="H80" s="2" t="s">
        <v>6</v>
      </c>
      <c r="I80" s="2" t="s">
        <v>7</v>
      </c>
      <c r="J80" s="2" t="s">
        <v>8</v>
      </c>
      <c r="M80" s="2" t="s">
        <v>6</v>
      </c>
      <c r="N80" s="2" t="s">
        <v>7</v>
      </c>
      <c r="O80" s="2" t="s">
        <v>8</v>
      </c>
      <c r="R80" s="2" t="s">
        <v>6</v>
      </c>
      <c r="S80" s="2" t="s">
        <v>7</v>
      </c>
      <c r="T80" s="2" t="s">
        <v>8</v>
      </c>
    </row>
    <row collapsed="false" customFormat="false" customHeight="false" hidden="false" ht="12.9" outlineLevel="0" r="81">
      <c r="A81" s="0" t="n">
        <f aca="false">MIN(C81,H81,M81,R81)</f>
        <v>7218</v>
      </c>
      <c r="B81" s="2" t="n">
        <v>0</v>
      </c>
      <c r="C81" s="0" t="n">
        <v>7860</v>
      </c>
      <c r="D81" s="0" t="n">
        <v>1117.772</v>
      </c>
      <c r="E81" s="9" t="n">
        <f aca="false">(C81-$A81)/$A81*100</f>
        <v>8.89443059019119</v>
      </c>
      <c r="G81" s="2" t="n">
        <v>0</v>
      </c>
      <c r="H81" s="0" t="n">
        <v>7218</v>
      </c>
      <c r="I81" s="0" t="n">
        <v>26192</v>
      </c>
      <c r="J81" s="9" t="n">
        <f aca="false">(H81-$A81)/$A81*100</f>
        <v>0</v>
      </c>
      <c r="L81" s="2" t="n">
        <v>0</v>
      </c>
      <c r="M81" s="0" t="n">
        <v>9069</v>
      </c>
      <c r="N81" s="0" t="n">
        <v>152804</v>
      </c>
      <c r="O81" s="9" t="n">
        <f aca="false">(M81-$A81)/$A81*100</f>
        <v>25.6442227763924</v>
      </c>
      <c r="Q81" s="2" t="n">
        <v>0</v>
      </c>
      <c r="R81" s="0" t="n">
        <v>7281</v>
      </c>
      <c r="S81" s="0" t="n">
        <v>95751</v>
      </c>
      <c r="T81" s="9" t="n">
        <f aca="false">(R81-$A81)/$A81*100</f>
        <v>0.872817955112219</v>
      </c>
    </row>
    <row collapsed="false" customFormat="false" customHeight="false" hidden="false" ht="12.1" outlineLevel="0" r="82">
      <c r="B82" s="10" t="s">
        <v>9</v>
      </c>
      <c r="C82" s="0" t="n">
        <f aca="false">AVERAGE(C81:C81)</f>
        <v>7860</v>
      </c>
      <c r="D82" s="0" t="n">
        <f aca="false">AVERAGE(D81:D81)</f>
        <v>1117.772</v>
      </c>
      <c r="E82" s="0" t="n">
        <f aca="false">AVERAGE(E81:E81)</f>
        <v>8.89443059019119</v>
      </c>
      <c r="F82" s="0" t="n">
        <f aca="false">COUNTIF(E81:E81,0)</f>
        <v>0</v>
      </c>
      <c r="G82" s="10" t="s">
        <v>9</v>
      </c>
      <c r="H82" s="0" t="n">
        <f aca="false">AVERAGE(H81:H81)</f>
        <v>7218</v>
      </c>
      <c r="I82" s="0" t="n">
        <f aca="false">AVERAGE(I81:I81)</f>
        <v>26192</v>
      </c>
      <c r="J82" s="0" t="n">
        <f aca="false">AVERAGE(J81:J81)</f>
        <v>0</v>
      </c>
      <c r="K82" s="0" t="n">
        <f aca="false">COUNTIF(J81:J81,0)</f>
        <v>1</v>
      </c>
      <c r="L82" s="10" t="s">
        <v>9</v>
      </c>
      <c r="M82" s="0" t="n">
        <f aca="false">AVERAGE(M81:M81)</f>
        <v>9069</v>
      </c>
      <c r="N82" s="0" t="n">
        <f aca="false">AVERAGE(N81:N81)</f>
        <v>152804</v>
      </c>
      <c r="O82" s="0" t="n">
        <f aca="false">AVERAGE(O81:O81)</f>
        <v>25.6442227763924</v>
      </c>
      <c r="P82" s="0" t="n">
        <f aca="false">COUNTIF(O81:O81,0)</f>
        <v>0</v>
      </c>
      <c r="Q82" s="10" t="s">
        <v>9</v>
      </c>
      <c r="R82" s="0" t="n">
        <f aca="false">AVERAGE(R81:R81)</f>
        <v>7281</v>
      </c>
      <c r="S82" s="0" t="n">
        <f aca="false">AVERAGE(S81:S81)</f>
        <v>95751</v>
      </c>
      <c r="T82" s="0" t="n">
        <f aca="false">AVERAGE(T81:T81)</f>
        <v>0.872817955112219</v>
      </c>
      <c r="U82" s="0" t="n">
        <f aca="false">COUNTIF(T81:T81,0)</f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8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R79" activeCellId="0" pane="topLeft" sqref="R79"/>
    </sheetView>
  </sheetViews>
  <sheetFormatPr defaultRowHeight="12.1"/>
  <cols>
    <col collapsed="false" hidden="false" max="1025" min="1" style="0" width="11.5204081632653"/>
  </cols>
  <sheetData>
    <row collapsed="false" customFormat="false" customHeight="false" hidden="false" ht="12.65" outlineLevel="0" r="1">
      <c r="A1" s="0" t="s">
        <v>0</v>
      </c>
      <c r="B1" s="8" t="s">
        <v>23</v>
      </c>
      <c r="C1" s="0" t="s">
        <v>2</v>
      </c>
      <c r="G1" s="8" t="s">
        <v>23</v>
      </c>
      <c r="H1" s="0" t="s">
        <v>3</v>
      </c>
      <c r="L1" s="8" t="s">
        <v>23</v>
      </c>
      <c r="M1" s="0" t="s">
        <v>4</v>
      </c>
      <c r="Q1" s="8" t="s">
        <v>23</v>
      </c>
      <c r="R1" s="0" t="s">
        <v>5</v>
      </c>
    </row>
    <row collapsed="false" customFormat="false" customHeight="false" hidden="false" ht="13.4" outlineLevel="0" r="2">
      <c r="C2" s="2" t="s">
        <v>6</v>
      </c>
      <c r="D2" s="2" t="s">
        <v>7</v>
      </c>
      <c r="E2" s="2" t="s">
        <v>8</v>
      </c>
      <c r="H2" s="2" t="s">
        <v>6</v>
      </c>
      <c r="I2" s="2" t="s">
        <v>7</v>
      </c>
      <c r="J2" s="2" t="s">
        <v>8</v>
      </c>
      <c r="M2" s="2" t="s">
        <v>6</v>
      </c>
      <c r="N2" s="2" t="s">
        <v>7</v>
      </c>
      <c r="O2" s="2" t="s">
        <v>8</v>
      </c>
      <c r="R2" s="2" t="s">
        <v>6</v>
      </c>
      <c r="S2" s="2" t="s">
        <v>7</v>
      </c>
      <c r="T2" s="2" t="s">
        <v>8</v>
      </c>
    </row>
    <row collapsed="false" customFormat="false" customHeight="false" hidden="false" ht="12.9" outlineLevel="0" r="3">
      <c r="A3" s="0" t="n">
        <f aca="false">MIN(C3,H3,M3,R3)</f>
        <v>9569</v>
      </c>
      <c r="B3" s="2" t="n">
        <v>0</v>
      </c>
      <c r="C3" s="0" t="n">
        <v>10077</v>
      </c>
      <c r="D3" s="0" t="n">
        <v>83.26</v>
      </c>
      <c r="E3" s="9" t="n">
        <f aca="false">(C3-$A3)/$A3*100</f>
        <v>5.30880969798307</v>
      </c>
      <c r="G3" s="2" t="n">
        <v>0</v>
      </c>
      <c r="H3" s="0" t="n">
        <v>10032.5</v>
      </c>
      <c r="I3" s="0" t="n">
        <v>185</v>
      </c>
      <c r="J3" s="9" t="n">
        <f aca="false">(H3-$A3)/$A3*100</f>
        <v>4.84376632876999</v>
      </c>
      <c r="L3" s="2" t="n">
        <v>0</v>
      </c>
      <c r="M3" s="0" t="n">
        <v>10047</v>
      </c>
      <c r="N3" s="0" t="n">
        <v>593</v>
      </c>
      <c r="O3" s="9" t="n">
        <f aca="false">(M3-$A3)/$A3*100</f>
        <v>4.99529731424391</v>
      </c>
      <c r="Q3" s="2" t="n">
        <v>0</v>
      </c>
      <c r="R3" s="0" t="n">
        <v>9569</v>
      </c>
      <c r="S3" s="0" t="n">
        <v>3289</v>
      </c>
      <c r="T3" s="9" t="n">
        <f aca="false">(R3-$A3)/$A3*100</f>
        <v>0</v>
      </c>
    </row>
    <row collapsed="false" customFormat="false" customHeight="false" hidden="false" ht="12.1" outlineLevel="0" r="4">
      <c r="B4" s="10" t="s">
        <v>9</v>
      </c>
      <c r="C4" s="0" t="n">
        <f aca="false">AVERAGE(C3:C3)</f>
        <v>10077</v>
      </c>
      <c r="D4" s="0" t="n">
        <f aca="false">AVERAGE(D3:D3)</f>
        <v>83.26</v>
      </c>
      <c r="E4" s="0" t="n">
        <f aca="false">AVERAGE(E3:E3)</f>
        <v>5.30880969798307</v>
      </c>
      <c r="F4" s="0" t="n">
        <f aca="false">COUNTIF(E3:E3,0)</f>
        <v>0</v>
      </c>
      <c r="G4" s="10" t="s">
        <v>9</v>
      </c>
      <c r="H4" s="0" t="n">
        <f aca="false">AVERAGE(H3:H3)</f>
        <v>10032.5</v>
      </c>
      <c r="I4" s="0" t="n">
        <f aca="false">AVERAGE(I3:I3)</f>
        <v>185</v>
      </c>
      <c r="J4" s="0" t="n">
        <f aca="false">AVERAGE(J3:J3)</f>
        <v>4.84376632876999</v>
      </c>
      <c r="K4" s="0" t="n">
        <f aca="false">COUNTIF(J3:J3,0)</f>
        <v>0</v>
      </c>
      <c r="L4" s="10" t="s">
        <v>9</v>
      </c>
      <c r="M4" s="0" t="n">
        <f aca="false">AVERAGE(M3:M3)</f>
        <v>10047</v>
      </c>
      <c r="N4" s="0" t="n">
        <f aca="false">AVERAGE(N3:N3)</f>
        <v>593</v>
      </c>
      <c r="O4" s="0" t="n">
        <f aca="false">AVERAGE(O3:O3)</f>
        <v>4.99529731424391</v>
      </c>
      <c r="P4" s="0" t="n">
        <f aca="false">COUNTIF(O3:O3,0)</f>
        <v>0</v>
      </c>
      <c r="Q4" s="10" t="s">
        <v>9</v>
      </c>
      <c r="R4" s="0" t="n">
        <f aca="false">AVERAGE(R3:R3)</f>
        <v>9569</v>
      </c>
      <c r="S4" s="0" t="n">
        <f aca="false">AVERAGE(S3:S3)</f>
        <v>3289</v>
      </c>
      <c r="T4" s="0" t="n">
        <f aca="false">AVERAGE(T3:T3)</f>
        <v>0</v>
      </c>
      <c r="U4" s="0" t="n">
        <f aca="false">COUNTIF(T3:T3,0)</f>
        <v>1</v>
      </c>
    </row>
    <row collapsed="false" customFormat="false" customHeight="false" hidden="false" ht="12.1" outlineLevel="0" r="6">
      <c r="B6" s="8" t="s">
        <v>24</v>
      </c>
      <c r="C6" s="0" t="s">
        <v>2</v>
      </c>
      <c r="G6" s="8" t="s">
        <v>24</v>
      </c>
      <c r="H6" s="0" t="s">
        <v>3</v>
      </c>
      <c r="L6" s="8" t="s">
        <v>24</v>
      </c>
      <c r="M6" s="0" t="s">
        <v>4</v>
      </c>
      <c r="Q6" s="8" t="s">
        <v>24</v>
      </c>
      <c r="R6" s="0" t="s">
        <v>5</v>
      </c>
    </row>
    <row collapsed="false" customFormat="false" customHeight="false" hidden="false" ht="13.4" outlineLevel="0" r="7">
      <c r="C7" s="2" t="s">
        <v>6</v>
      </c>
      <c r="D7" s="2" t="s">
        <v>7</v>
      </c>
      <c r="E7" s="2" t="s">
        <v>8</v>
      </c>
      <c r="H7" s="2" t="s">
        <v>6</v>
      </c>
      <c r="I7" s="2" t="s">
        <v>7</v>
      </c>
      <c r="J7" s="2" t="s">
        <v>8</v>
      </c>
      <c r="M7" s="2" t="s">
        <v>6</v>
      </c>
      <c r="N7" s="2" t="s">
        <v>7</v>
      </c>
      <c r="O7" s="2" t="s">
        <v>8</v>
      </c>
      <c r="R7" s="2" t="s">
        <v>6</v>
      </c>
      <c r="S7" s="2" t="s">
        <v>7</v>
      </c>
      <c r="T7" s="2" t="s">
        <v>8</v>
      </c>
    </row>
    <row collapsed="false" customFormat="false" customHeight="false" hidden="false" ht="12.9" outlineLevel="0" r="8">
      <c r="A8" s="0" t="n">
        <f aca="false">MIN(C8,H8,M8,R8)</f>
        <v>6243</v>
      </c>
      <c r="B8" s="2" t="n">
        <v>0</v>
      </c>
      <c r="C8" s="0" t="n">
        <v>6693</v>
      </c>
      <c r="D8" s="0" t="n">
        <v>58.046</v>
      </c>
      <c r="E8" s="9" t="n">
        <f aca="false">(C8-$A8)/$A8*100</f>
        <v>7.20807304180682</v>
      </c>
      <c r="G8" s="2" t="n">
        <v>0</v>
      </c>
      <c r="H8" s="0" t="n">
        <v>6335.5</v>
      </c>
      <c r="I8" s="0" t="n">
        <v>652</v>
      </c>
      <c r="J8" s="9" t="n">
        <f aca="false">(H8-$A8)/$A8*100</f>
        <v>1.48165945859363</v>
      </c>
      <c r="L8" s="2" t="n">
        <v>0</v>
      </c>
      <c r="M8" s="0" t="n">
        <v>7033</v>
      </c>
      <c r="N8" s="0" t="n">
        <v>2936</v>
      </c>
      <c r="O8" s="9" t="n">
        <f aca="false">(M8-$A8)/$A8*100</f>
        <v>12.6541726733942</v>
      </c>
      <c r="Q8" s="2" t="n">
        <v>0</v>
      </c>
      <c r="R8" s="0" t="n">
        <v>6243</v>
      </c>
      <c r="S8" s="0" t="n">
        <v>6584</v>
      </c>
      <c r="T8" s="9" t="n">
        <f aca="false">(R8-$A8)/$A8*100</f>
        <v>0</v>
      </c>
    </row>
    <row collapsed="false" customFormat="false" customHeight="false" hidden="false" ht="12.1" outlineLevel="0" r="9">
      <c r="B9" s="10" t="s">
        <v>9</v>
      </c>
      <c r="C9" s="0" t="n">
        <f aca="false">AVERAGE(C8:C8)</f>
        <v>6693</v>
      </c>
      <c r="D9" s="0" t="n">
        <f aca="false">AVERAGE(D8:D8)</f>
        <v>58.046</v>
      </c>
      <c r="E9" s="0" t="n">
        <f aca="false">AVERAGE(E8:E8)</f>
        <v>7.20807304180682</v>
      </c>
      <c r="F9" s="0" t="n">
        <f aca="false">COUNTIF(E8:E8,0)</f>
        <v>0</v>
      </c>
      <c r="G9" s="10" t="s">
        <v>9</v>
      </c>
      <c r="H9" s="0" t="n">
        <f aca="false">AVERAGE(H8:H8)</f>
        <v>6335.5</v>
      </c>
      <c r="I9" s="0" t="n">
        <f aca="false">AVERAGE(I8:I8)</f>
        <v>652</v>
      </c>
      <c r="J9" s="0" t="n">
        <f aca="false">AVERAGE(J8:J8)</f>
        <v>1.48165945859363</v>
      </c>
      <c r="K9" s="0" t="n">
        <f aca="false">COUNTIF(J8:J8,0)</f>
        <v>0</v>
      </c>
      <c r="L9" s="10" t="s">
        <v>9</v>
      </c>
      <c r="M9" s="0" t="n">
        <f aca="false">AVERAGE(M8:M8)</f>
        <v>7033</v>
      </c>
      <c r="N9" s="0" t="n">
        <f aca="false">AVERAGE(N8:N8)</f>
        <v>2936</v>
      </c>
      <c r="O9" s="0" t="n">
        <f aca="false">AVERAGE(O8:O8)</f>
        <v>12.6541726733942</v>
      </c>
      <c r="P9" s="0" t="n">
        <f aca="false">COUNTIF(O8:O8,0)</f>
        <v>0</v>
      </c>
      <c r="Q9" s="10" t="s">
        <v>9</v>
      </c>
      <c r="R9" s="0" t="n">
        <f aca="false">AVERAGE(R8:R8)</f>
        <v>6243</v>
      </c>
      <c r="S9" s="0" t="n">
        <f aca="false">AVERAGE(S8:S8)</f>
        <v>6584</v>
      </c>
      <c r="T9" s="0" t="n">
        <f aca="false">AVERAGE(T8:T8)</f>
        <v>0</v>
      </c>
      <c r="U9" s="0" t="n">
        <f aca="false">COUNTIF(T8:T8,0)</f>
        <v>1</v>
      </c>
    </row>
    <row collapsed="false" customFormat="false" customHeight="false" hidden="false" ht="12.1" outlineLevel="0" r="11">
      <c r="B11" s="8" t="s">
        <v>25</v>
      </c>
      <c r="C11" s="0" t="s">
        <v>2</v>
      </c>
      <c r="G11" s="8" t="s">
        <v>25</v>
      </c>
      <c r="H11" s="0" t="s">
        <v>3</v>
      </c>
      <c r="L11" s="8" t="s">
        <v>25</v>
      </c>
      <c r="M11" s="0" t="s">
        <v>4</v>
      </c>
      <c r="Q11" s="8" t="s">
        <v>25</v>
      </c>
      <c r="R11" s="0" t="s">
        <v>5</v>
      </c>
    </row>
    <row collapsed="false" customFormat="false" customHeight="false" hidden="false" ht="13.4" outlineLevel="0" r="12">
      <c r="C12" s="2" t="s">
        <v>6</v>
      </c>
      <c r="D12" s="2" t="s">
        <v>7</v>
      </c>
      <c r="E12" s="2" t="s">
        <v>8</v>
      </c>
      <c r="H12" s="2" t="s">
        <v>6</v>
      </c>
      <c r="I12" s="2" t="s">
        <v>7</v>
      </c>
      <c r="J12" s="2" t="s">
        <v>8</v>
      </c>
      <c r="M12" s="2" t="s">
        <v>6</v>
      </c>
      <c r="N12" s="2" t="s">
        <v>7</v>
      </c>
      <c r="O12" s="2" t="s">
        <v>8</v>
      </c>
      <c r="R12" s="2" t="s">
        <v>6</v>
      </c>
      <c r="S12" s="2" t="s">
        <v>7</v>
      </c>
      <c r="T12" s="2" t="s">
        <v>8</v>
      </c>
    </row>
    <row collapsed="false" customFormat="false" customHeight="false" hidden="false" ht="12.9" outlineLevel="0" r="13">
      <c r="A13" s="0" t="n">
        <f aca="false">MIN(C13,H13,M13,R13)</f>
        <v>5522</v>
      </c>
      <c r="B13" s="2" t="n">
        <v>0</v>
      </c>
      <c r="C13" s="0" t="n">
        <v>6163</v>
      </c>
      <c r="D13" s="0" t="n">
        <v>43.505</v>
      </c>
      <c r="E13" s="9" t="n">
        <f aca="false">(C13-$A13)/$A13*100</f>
        <v>11.6081130025353</v>
      </c>
      <c r="G13" s="2" t="n">
        <v>0</v>
      </c>
      <c r="H13" s="0" t="n">
        <v>5522</v>
      </c>
      <c r="I13" s="0" t="n">
        <v>783</v>
      </c>
      <c r="J13" s="9" t="n">
        <f aca="false">(H13-$A13)/$A13*100</f>
        <v>0</v>
      </c>
      <c r="L13" s="2" t="n">
        <v>0</v>
      </c>
      <c r="M13" s="0" t="n">
        <v>6529</v>
      </c>
      <c r="N13" s="0" t="n">
        <v>2996</v>
      </c>
      <c r="O13" s="9" t="n">
        <f aca="false">(M13-$A13)/$A13*100</f>
        <v>18.2361463237957</v>
      </c>
      <c r="Q13" s="2" t="n">
        <v>0</v>
      </c>
      <c r="R13" s="0" t="n">
        <v>5631</v>
      </c>
      <c r="S13" s="0" t="n">
        <v>8810</v>
      </c>
      <c r="T13" s="9" t="n">
        <f aca="false">(R13-$A13)/$A13*100</f>
        <v>1.97392249185078</v>
      </c>
    </row>
    <row collapsed="false" customFormat="false" customHeight="false" hidden="false" ht="12.1" outlineLevel="0" r="14">
      <c r="B14" s="10" t="s">
        <v>9</v>
      </c>
      <c r="C14" s="0" t="n">
        <f aca="false">AVERAGE(C13:C13)</f>
        <v>6163</v>
      </c>
      <c r="D14" s="0" t="n">
        <f aca="false">AVERAGE(D13:D13)</f>
        <v>43.505</v>
      </c>
      <c r="E14" s="0" t="n">
        <f aca="false">AVERAGE(E13:E13)</f>
        <v>11.6081130025353</v>
      </c>
      <c r="F14" s="0" t="n">
        <f aca="false">COUNTIF(E13:E13,0)</f>
        <v>0</v>
      </c>
      <c r="G14" s="10" t="s">
        <v>9</v>
      </c>
      <c r="H14" s="0" t="n">
        <f aca="false">AVERAGE(H13:H13)</f>
        <v>5522</v>
      </c>
      <c r="I14" s="0" t="n">
        <f aca="false">AVERAGE(I13:I13)</f>
        <v>783</v>
      </c>
      <c r="J14" s="0" t="n">
        <f aca="false">AVERAGE(J13:J13)</f>
        <v>0</v>
      </c>
      <c r="K14" s="0" t="n">
        <f aca="false">COUNTIF(J13:J13,0)</f>
        <v>1</v>
      </c>
      <c r="L14" s="10" t="s">
        <v>9</v>
      </c>
      <c r="M14" s="0" t="n">
        <f aca="false">AVERAGE(M13:M13)</f>
        <v>6529</v>
      </c>
      <c r="N14" s="0" t="n">
        <f aca="false">AVERAGE(N13:N13)</f>
        <v>2996</v>
      </c>
      <c r="O14" s="0" t="n">
        <f aca="false">AVERAGE(O13:O13)</f>
        <v>18.2361463237957</v>
      </c>
      <c r="P14" s="0" t="n">
        <f aca="false">COUNTIF(O13:O13,0)</f>
        <v>0</v>
      </c>
      <c r="Q14" s="10" t="s">
        <v>9</v>
      </c>
      <c r="R14" s="0" t="n">
        <f aca="false">AVERAGE(R13:R13)</f>
        <v>5631</v>
      </c>
      <c r="S14" s="0" t="n">
        <f aca="false">AVERAGE(S13:S13)</f>
        <v>8810</v>
      </c>
      <c r="T14" s="0" t="n">
        <f aca="false">AVERAGE(T13:T13)</f>
        <v>1.97392249185078</v>
      </c>
      <c r="U14" s="0" t="n">
        <f aca="false">COUNTIF(T13:T13,0)</f>
        <v>0</v>
      </c>
    </row>
    <row collapsed="false" customFormat="false" customHeight="false" hidden="false" ht="12.1" outlineLevel="0" r="16">
      <c r="B16" s="8" t="s">
        <v>26</v>
      </c>
      <c r="C16" s="0" t="s">
        <v>2</v>
      </c>
      <c r="G16" s="8" t="s">
        <v>26</v>
      </c>
      <c r="H16" s="0" t="s">
        <v>3</v>
      </c>
      <c r="L16" s="8" t="s">
        <v>26</v>
      </c>
      <c r="M16" s="0" t="s">
        <v>4</v>
      </c>
      <c r="Q16" s="8" t="s">
        <v>26</v>
      </c>
      <c r="R16" s="0" t="s">
        <v>5</v>
      </c>
    </row>
    <row collapsed="false" customFormat="false" customHeight="false" hidden="false" ht="13.4" outlineLevel="0" r="17">
      <c r="C17" s="2" t="s">
        <v>6</v>
      </c>
      <c r="D17" s="2" t="s">
        <v>7</v>
      </c>
      <c r="E17" s="2" t="s">
        <v>8</v>
      </c>
      <c r="H17" s="2" t="s">
        <v>6</v>
      </c>
      <c r="I17" s="2" t="s">
        <v>7</v>
      </c>
      <c r="J17" s="2" t="s">
        <v>8</v>
      </c>
      <c r="M17" s="2" t="s">
        <v>6</v>
      </c>
      <c r="N17" s="2" t="s">
        <v>7</v>
      </c>
      <c r="O17" s="2" t="s">
        <v>8</v>
      </c>
      <c r="R17" s="2" t="s">
        <v>6</v>
      </c>
      <c r="S17" s="2" t="s">
        <v>7</v>
      </c>
      <c r="T17" s="2" t="s">
        <v>8</v>
      </c>
    </row>
    <row collapsed="false" customFormat="false" customHeight="false" hidden="false" ht="12.9" outlineLevel="0" r="18">
      <c r="A18" s="0" t="n">
        <f aca="false">MIN(C18,H18,M18,R18)</f>
        <v>4339.5</v>
      </c>
      <c r="B18" s="2" t="n">
        <v>0</v>
      </c>
      <c r="C18" s="0" t="n">
        <v>4771</v>
      </c>
      <c r="D18" s="0" t="n">
        <v>68.983</v>
      </c>
      <c r="E18" s="9" t="n">
        <f aca="false">(C18-$A18)/$A18*100</f>
        <v>9.94354188270538</v>
      </c>
      <c r="G18" s="2" t="n">
        <v>0</v>
      </c>
      <c r="H18" s="0" t="n">
        <v>4339.5</v>
      </c>
      <c r="I18" s="0" t="n">
        <v>239</v>
      </c>
      <c r="J18" s="9" t="n">
        <f aca="false">(H18-$A18)/$A18*100</f>
        <v>0</v>
      </c>
      <c r="L18" s="2" t="n">
        <v>0</v>
      </c>
      <c r="M18" s="0" t="n">
        <v>5221</v>
      </c>
      <c r="N18" s="0" t="n">
        <v>5167</v>
      </c>
      <c r="O18" s="9" t="n">
        <f aca="false">(M18-$A18)/$A18*100</f>
        <v>20.3134001613089</v>
      </c>
      <c r="Q18" s="2" t="n">
        <v>0</v>
      </c>
      <c r="R18" s="0" t="n">
        <v>4385</v>
      </c>
      <c r="S18" s="0" t="n">
        <v>26003</v>
      </c>
      <c r="T18" s="9" t="n">
        <f aca="false">(R18-$A18)/$A18*100</f>
        <v>1.04850789261436</v>
      </c>
    </row>
    <row collapsed="false" customFormat="false" customHeight="false" hidden="false" ht="12.1" outlineLevel="0" r="19">
      <c r="B19" s="10" t="s">
        <v>9</v>
      </c>
      <c r="C19" s="0" t="n">
        <f aca="false">AVERAGE(C18:C18)</f>
        <v>4771</v>
      </c>
      <c r="D19" s="0" t="n">
        <f aca="false">AVERAGE(D18:D18)</f>
        <v>68.983</v>
      </c>
      <c r="E19" s="0" t="n">
        <f aca="false">AVERAGE(E18:E18)</f>
        <v>9.94354188270538</v>
      </c>
      <c r="F19" s="0" t="n">
        <f aca="false">COUNTIF(E18:E18,0)</f>
        <v>0</v>
      </c>
      <c r="G19" s="10" t="s">
        <v>9</v>
      </c>
      <c r="H19" s="0" t="n">
        <f aca="false">AVERAGE(H18:H18)</f>
        <v>4339.5</v>
      </c>
      <c r="I19" s="0" t="n">
        <f aca="false">AVERAGE(I18:I18)</f>
        <v>239</v>
      </c>
      <c r="J19" s="0" t="n">
        <f aca="false">AVERAGE(J18:J18)</f>
        <v>0</v>
      </c>
      <c r="K19" s="0" t="n">
        <f aca="false">COUNTIF(J18:J18,0)</f>
        <v>1</v>
      </c>
      <c r="L19" s="10" t="s">
        <v>9</v>
      </c>
      <c r="M19" s="0" t="n">
        <f aca="false">AVERAGE(M18:M18)</f>
        <v>5221</v>
      </c>
      <c r="N19" s="0" t="n">
        <f aca="false">AVERAGE(N18:N18)</f>
        <v>5167</v>
      </c>
      <c r="O19" s="0" t="n">
        <f aca="false">AVERAGE(O18:O18)</f>
        <v>20.3134001613089</v>
      </c>
      <c r="P19" s="0" t="n">
        <f aca="false">COUNTIF(O18:O18,0)</f>
        <v>0</v>
      </c>
      <c r="Q19" s="10" t="s">
        <v>9</v>
      </c>
      <c r="R19" s="0" t="n">
        <f aca="false">AVERAGE(R18:R18)</f>
        <v>4385</v>
      </c>
      <c r="S19" s="0" t="n">
        <f aca="false">AVERAGE(S18:S18)</f>
        <v>26003</v>
      </c>
      <c r="T19" s="0" t="n">
        <f aca="false">AVERAGE(T18:T18)</f>
        <v>1.04850789261436</v>
      </c>
      <c r="U19" s="0" t="n">
        <f aca="false">COUNTIF(T18:T18,0)</f>
        <v>0</v>
      </c>
    </row>
    <row collapsed="false" customFormat="false" customHeight="false" hidden="false" ht="12.1" outlineLevel="0" r="22">
      <c r="B22" s="8" t="s">
        <v>27</v>
      </c>
      <c r="C22" s="0" t="s">
        <v>2</v>
      </c>
      <c r="G22" s="8" t="s">
        <v>27</v>
      </c>
      <c r="H22" s="0" t="s">
        <v>3</v>
      </c>
      <c r="L22" s="8" t="s">
        <v>27</v>
      </c>
      <c r="M22" s="0" t="s">
        <v>4</v>
      </c>
      <c r="Q22" s="8" t="s">
        <v>27</v>
      </c>
      <c r="R22" s="0" t="s">
        <v>5</v>
      </c>
    </row>
    <row collapsed="false" customFormat="false" customHeight="false" hidden="false" ht="13.4" outlineLevel="0" r="23">
      <c r="C23" s="2" t="s">
        <v>6</v>
      </c>
      <c r="D23" s="2" t="s">
        <v>7</v>
      </c>
      <c r="E23" s="2" t="s">
        <v>8</v>
      </c>
      <c r="H23" s="2" t="s">
        <v>6</v>
      </c>
      <c r="I23" s="2" t="s">
        <v>7</v>
      </c>
      <c r="J23" s="2" t="s">
        <v>8</v>
      </c>
      <c r="M23" s="2" t="s">
        <v>6</v>
      </c>
      <c r="N23" s="2" t="s">
        <v>7</v>
      </c>
      <c r="O23" s="2" t="s">
        <v>8</v>
      </c>
      <c r="R23" s="2" t="s">
        <v>6</v>
      </c>
      <c r="S23" s="2" t="s">
        <v>7</v>
      </c>
      <c r="T23" s="2" t="s">
        <v>8</v>
      </c>
    </row>
    <row collapsed="false" customFormat="false" customHeight="false" hidden="false" ht="12.9" outlineLevel="0" r="24">
      <c r="A24" s="0" t="n">
        <f aca="false">MIN(C24,H24,M24,R24)</f>
        <v>14960</v>
      </c>
      <c r="B24" s="2" t="n">
        <v>0</v>
      </c>
      <c r="C24" s="0" t="n">
        <v>15968</v>
      </c>
      <c r="D24" s="0" t="n">
        <v>146.047</v>
      </c>
      <c r="E24" s="9" t="n">
        <f aca="false">(C24-$A24)/$A24*100</f>
        <v>6.7379679144385</v>
      </c>
      <c r="G24" s="2" t="n">
        <v>0</v>
      </c>
      <c r="H24" s="0" t="n">
        <v>15733.5</v>
      </c>
      <c r="I24" s="0" t="n">
        <v>987</v>
      </c>
      <c r="J24" s="9" t="n">
        <f aca="false">(H24-$A24)/$A24*100</f>
        <v>5.17045454545455</v>
      </c>
      <c r="L24" s="2" t="n">
        <v>0</v>
      </c>
      <c r="M24" s="0" t="n">
        <v>16169</v>
      </c>
      <c r="N24" s="0" t="n">
        <v>5893</v>
      </c>
      <c r="O24" s="9" t="n">
        <f aca="false">(M24-$A24)/$A24*100</f>
        <v>8.08155080213904</v>
      </c>
      <c r="Q24" s="2" t="n">
        <v>0</v>
      </c>
      <c r="R24" s="0" t="n">
        <v>14960</v>
      </c>
      <c r="S24" s="0" t="n">
        <v>7579</v>
      </c>
      <c r="T24" s="9" t="n">
        <f aca="false">(R24-$A24)/$A24*100</f>
        <v>0</v>
      </c>
    </row>
    <row collapsed="false" customFormat="false" customHeight="false" hidden="false" ht="12.1" outlineLevel="0" r="25">
      <c r="B25" s="10" t="s">
        <v>9</v>
      </c>
      <c r="C25" s="0" t="n">
        <f aca="false">AVERAGE(C24:C24)</f>
        <v>15968</v>
      </c>
      <c r="D25" s="0" t="n">
        <f aca="false">AVERAGE(D24:D24)</f>
        <v>146.047</v>
      </c>
      <c r="E25" s="0" t="n">
        <f aca="false">AVERAGE(E24:E24)</f>
        <v>6.7379679144385</v>
      </c>
      <c r="F25" s="0" t="n">
        <f aca="false">COUNTIF(E24:E24,0)</f>
        <v>0</v>
      </c>
      <c r="G25" s="10" t="s">
        <v>9</v>
      </c>
      <c r="H25" s="0" t="n">
        <f aca="false">AVERAGE(H24:H24)</f>
        <v>15733.5</v>
      </c>
      <c r="I25" s="0" t="n">
        <f aca="false">AVERAGE(I24:I24)</f>
        <v>987</v>
      </c>
      <c r="J25" s="0" t="n">
        <f aca="false">AVERAGE(J24:J24)</f>
        <v>5.17045454545455</v>
      </c>
      <c r="K25" s="0" t="n">
        <f aca="false">COUNTIF(J24:J24,0)</f>
        <v>0</v>
      </c>
      <c r="L25" s="10" t="s">
        <v>9</v>
      </c>
      <c r="M25" s="0" t="n">
        <f aca="false">AVERAGE(M24:M24)</f>
        <v>16169</v>
      </c>
      <c r="N25" s="0" t="n">
        <f aca="false">AVERAGE(N24:N24)</f>
        <v>5893</v>
      </c>
      <c r="O25" s="0" t="n">
        <f aca="false">AVERAGE(O24:O24)</f>
        <v>8.08155080213904</v>
      </c>
      <c r="P25" s="0" t="n">
        <f aca="false">COUNTIF(O24:O24,0)</f>
        <v>0</v>
      </c>
      <c r="Q25" s="10" t="s">
        <v>9</v>
      </c>
      <c r="R25" s="0" t="n">
        <f aca="false">AVERAGE(R24:R24)</f>
        <v>14960</v>
      </c>
      <c r="S25" s="0" t="n">
        <f aca="false">AVERAGE(S24:S24)</f>
        <v>7579</v>
      </c>
      <c r="T25" s="0" t="n">
        <f aca="false">AVERAGE(T24:T24)</f>
        <v>0</v>
      </c>
      <c r="U25" s="0" t="n">
        <f aca="false">COUNTIF(T24:T24,0)</f>
        <v>1</v>
      </c>
    </row>
    <row collapsed="false" customFormat="false" customHeight="false" hidden="false" ht="12.1" outlineLevel="0" r="27">
      <c r="B27" s="8" t="s">
        <v>28</v>
      </c>
      <c r="C27" s="0" t="s">
        <v>2</v>
      </c>
      <c r="G27" s="8" t="s">
        <v>28</v>
      </c>
      <c r="H27" s="0" t="s">
        <v>3</v>
      </c>
      <c r="L27" s="8" t="s">
        <v>28</v>
      </c>
      <c r="M27" s="0" t="s">
        <v>4</v>
      </c>
      <c r="Q27" s="8" t="s">
        <v>28</v>
      </c>
      <c r="R27" s="0" t="s">
        <v>5</v>
      </c>
    </row>
    <row collapsed="false" customFormat="false" customHeight="false" hidden="false" ht="13.4" outlineLevel="0" r="28">
      <c r="C28" s="2" t="s">
        <v>6</v>
      </c>
      <c r="D28" s="2" t="s">
        <v>7</v>
      </c>
      <c r="E28" s="2" t="s">
        <v>8</v>
      </c>
      <c r="H28" s="2" t="s">
        <v>6</v>
      </c>
      <c r="I28" s="2" t="s">
        <v>7</v>
      </c>
      <c r="J28" s="2" t="s">
        <v>8</v>
      </c>
      <c r="M28" s="2" t="s">
        <v>6</v>
      </c>
      <c r="N28" s="2" t="s">
        <v>7</v>
      </c>
      <c r="O28" s="2" t="s">
        <v>8</v>
      </c>
      <c r="R28" s="2" t="s">
        <v>6</v>
      </c>
      <c r="S28" s="2" t="s">
        <v>7</v>
      </c>
      <c r="T28" s="2" t="s">
        <v>8</v>
      </c>
    </row>
    <row collapsed="false" customFormat="false" customHeight="false" hidden="false" ht="12.9" outlineLevel="0" r="29">
      <c r="A29" s="0" t="n">
        <f aca="false">MIN(C29,H29,M29,R29)</f>
        <v>9614</v>
      </c>
      <c r="B29" s="2" t="n">
        <v>0</v>
      </c>
      <c r="C29" s="0" t="n">
        <v>10355</v>
      </c>
      <c r="D29" s="0" t="n">
        <v>243.848</v>
      </c>
      <c r="E29" s="9" t="n">
        <f aca="false">(C29-$A29)/$A29*100</f>
        <v>7.70750988142293</v>
      </c>
      <c r="G29" s="2" t="n">
        <v>0</v>
      </c>
      <c r="H29" s="0" t="n">
        <v>9614</v>
      </c>
      <c r="I29" s="0" t="n">
        <v>4016</v>
      </c>
      <c r="J29" s="9" t="n">
        <f aca="false">(H29-$A29)/$A29*100</f>
        <v>0</v>
      </c>
      <c r="L29" s="2" t="n">
        <v>0</v>
      </c>
      <c r="M29" s="0" t="n">
        <v>10322</v>
      </c>
      <c r="N29" s="0" t="n">
        <v>13730</v>
      </c>
      <c r="O29" s="9" t="n">
        <f aca="false">(M29-$A29)/$A29*100</f>
        <v>7.3642604535053</v>
      </c>
      <c r="Q29" s="2" t="n">
        <v>0</v>
      </c>
      <c r="R29" s="0" t="n">
        <v>9626</v>
      </c>
      <c r="S29" s="0" t="n">
        <v>29527</v>
      </c>
      <c r="T29" s="9" t="n">
        <f aca="false">(R29-$A29)/$A29*100</f>
        <v>0.124817973788226</v>
      </c>
    </row>
    <row collapsed="false" customFormat="false" customHeight="false" hidden="false" ht="12.1" outlineLevel="0" r="30">
      <c r="B30" s="10" t="s">
        <v>9</v>
      </c>
      <c r="C30" s="0" t="n">
        <f aca="false">AVERAGE(C29:C29)</f>
        <v>10355</v>
      </c>
      <c r="D30" s="0" t="n">
        <f aca="false">AVERAGE(D29:D29)</f>
        <v>243.848</v>
      </c>
      <c r="E30" s="0" t="n">
        <f aca="false">AVERAGE(E29:E29)</f>
        <v>7.70750988142293</v>
      </c>
      <c r="F30" s="0" t="n">
        <f aca="false">COUNTIF(E29:E29,0)</f>
        <v>0</v>
      </c>
      <c r="G30" s="10" t="s">
        <v>9</v>
      </c>
      <c r="H30" s="0" t="n">
        <f aca="false">AVERAGE(H29:H29)</f>
        <v>9614</v>
      </c>
      <c r="I30" s="0" t="n">
        <f aca="false">AVERAGE(I29:I29)</f>
        <v>4016</v>
      </c>
      <c r="J30" s="0" t="n">
        <f aca="false">AVERAGE(J29:J29)</f>
        <v>0</v>
      </c>
      <c r="K30" s="0" t="n">
        <f aca="false">COUNTIF(J29:J29,0)</f>
        <v>1</v>
      </c>
      <c r="L30" s="10" t="s">
        <v>9</v>
      </c>
      <c r="M30" s="0" t="n">
        <f aca="false">AVERAGE(M29:M29)</f>
        <v>10322</v>
      </c>
      <c r="N30" s="0" t="n">
        <f aca="false">AVERAGE(N29:N29)</f>
        <v>13730</v>
      </c>
      <c r="O30" s="0" t="n">
        <f aca="false">AVERAGE(O29:O29)</f>
        <v>7.3642604535053</v>
      </c>
      <c r="P30" s="0" t="n">
        <f aca="false">COUNTIF(O29:O29,0)</f>
        <v>0</v>
      </c>
      <c r="Q30" s="10" t="s">
        <v>9</v>
      </c>
      <c r="R30" s="0" t="n">
        <f aca="false">AVERAGE(R29:R29)</f>
        <v>9626</v>
      </c>
      <c r="S30" s="0" t="n">
        <f aca="false">AVERAGE(S29:S29)</f>
        <v>29527</v>
      </c>
      <c r="T30" s="0" t="n">
        <f aca="false">AVERAGE(T29:T29)</f>
        <v>0.124817973788226</v>
      </c>
      <c r="U30" s="0" t="n">
        <f aca="false">COUNTIF(T29:T29,0)</f>
        <v>0</v>
      </c>
    </row>
    <row collapsed="false" customFormat="false" customHeight="false" hidden="false" ht="12.1" outlineLevel="0" r="32">
      <c r="B32" s="8" t="s">
        <v>29</v>
      </c>
      <c r="C32" s="0" t="s">
        <v>2</v>
      </c>
      <c r="G32" s="8" t="s">
        <v>29</v>
      </c>
      <c r="H32" s="0" t="s">
        <v>3</v>
      </c>
      <c r="L32" s="8" t="s">
        <v>29</v>
      </c>
      <c r="M32" s="0" t="s">
        <v>4</v>
      </c>
      <c r="Q32" s="8" t="s">
        <v>29</v>
      </c>
      <c r="R32" s="0" t="s">
        <v>5</v>
      </c>
    </row>
    <row collapsed="false" customFormat="false" customHeight="false" hidden="false" ht="13.4" outlineLevel="0" r="33">
      <c r="C33" s="2" t="s">
        <v>6</v>
      </c>
      <c r="D33" s="2" t="s">
        <v>7</v>
      </c>
      <c r="E33" s="2" t="s">
        <v>8</v>
      </c>
      <c r="H33" s="2" t="s">
        <v>6</v>
      </c>
      <c r="I33" s="2" t="s">
        <v>7</v>
      </c>
      <c r="J33" s="2" t="s">
        <v>8</v>
      </c>
      <c r="M33" s="2" t="s">
        <v>6</v>
      </c>
      <c r="N33" s="2" t="s">
        <v>7</v>
      </c>
      <c r="O33" s="2" t="s">
        <v>8</v>
      </c>
      <c r="R33" s="2" t="s">
        <v>6</v>
      </c>
      <c r="S33" s="2" t="s">
        <v>7</v>
      </c>
      <c r="T33" s="2" t="s">
        <v>8</v>
      </c>
    </row>
    <row collapsed="false" customFormat="false" customHeight="false" hidden="false" ht="12.9" outlineLevel="0" r="34">
      <c r="A34" s="0" t="n">
        <f aca="false">MIN(C34,H34,M34,R34)</f>
        <v>7760</v>
      </c>
      <c r="B34" s="2" t="n">
        <v>0</v>
      </c>
      <c r="C34" s="0" t="n">
        <v>8460</v>
      </c>
      <c r="D34" s="0" t="n">
        <v>334.845</v>
      </c>
      <c r="E34" s="9" t="n">
        <f aca="false">(C34-$A34)/$A34*100</f>
        <v>9.02061855670103</v>
      </c>
      <c r="G34" s="2" t="n">
        <v>0</v>
      </c>
      <c r="H34" s="0" t="n">
        <v>7813</v>
      </c>
      <c r="I34" s="0" t="n">
        <v>9809</v>
      </c>
      <c r="J34" s="9" t="n">
        <f aca="false">(H34-$A34)/$A34*100</f>
        <v>0.682989690721649</v>
      </c>
      <c r="L34" s="2" t="n">
        <v>0</v>
      </c>
      <c r="M34" s="0" t="n">
        <v>8730</v>
      </c>
      <c r="N34" s="0" t="n">
        <v>29760</v>
      </c>
      <c r="O34" s="9" t="n">
        <f aca="false">(M34-$A34)/$A34*100</f>
        <v>12.5</v>
      </c>
      <c r="Q34" s="2" t="n">
        <v>0</v>
      </c>
      <c r="R34" s="0" t="n">
        <v>7760</v>
      </c>
      <c r="S34" s="0" t="n">
        <v>48155</v>
      </c>
      <c r="T34" s="9" t="n">
        <f aca="false">(R34-$A34)/$A34*100</f>
        <v>0</v>
      </c>
    </row>
    <row collapsed="false" customFormat="false" customHeight="false" hidden="false" ht="12.1" outlineLevel="0" r="35">
      <c r="B35" s="10" t="s">
        <v>9</v>
      </c>
      <c r="C35" s="0" t="n">
        <f aca="false">AVERAGE(C34:C34)</f>
        <v>8460</v>
      </c>
      <c r="D35" s="0" t="n">
        <f aca="false">AVERAGE(D34:D34)</f>
        <v>334.845</v>
      </c>
      <c r="E35" s="0" t="n">
        <f aca="false">AVERAGE(E34:E34)</f>
        <v>9.02061855670103</v>
      </c>
      <c r="F35" s="0" t="n">
        <f aca="false">COUNTIF(E34:E34,0)</f>
        <v>0</v>
      </c>
      <c r="G35" s="10" t="s">
        <v>9</v>
      </c>
      <c r="H35" s="0" t="n">
        <f aca="false">AVERAGE(H34:H34)</f>
        <v>7813</v>
      </c>
      <c r="I35" s="0" t="n">
        <f aca="false">AVERAGE(I34:I34)</f>
        <v>9809</v>
      </c>
      <c r="J35" s="0" t="n">
        <f aca="false">AVERAGE(J34:J34)</f>
        <v>0.682989690721649</v>
      </c>
      <c r="K35" s="0" t="n">
        <f aca="false">COUNTIF(J34:J34,0)</f>
        <v>0</v>
      </c>
      <c r="L35" s="10" t="s">
        <v>9</v>
      </c>
      <c r="M35" s="0" t="n">
        <f aca="false">AVERAGE(M34:M34)</f>
        <v>8730</v>
      </c>
      <c r="N35" s="0" t="n">
        <f aca="false">AVERAGE(N34:N34)</f>
        <v>29760</v>
      </c>
      <c r="O35" s="0" t="n">
        <f aca="false">AVERAGE(O34:O34)</f>
        <v>12.5</v>
      </c>
      <c r="P35" s="0" t="n">
        <f aca="false">COUNTIF(O34:O34,0)</f>
        <v>0</v>
      </c>
      <c r="Q35" s="10" t="s">
        <v>9</v>
      </c>
      <c r="R35" s="0" t="n">
        <f aca="false">AVERAGE(R34:R34)</f>
        <v>7760</v>
      </c>
      <c r="S35" s="0" t="n">
        <f aca="false">AVERAGE(S34:S34)</f>
        <v>48155</v>
      </c>
      <c r="T35" s="0" t="n">
        <f aca="false">AVERAGE(T34:T34)</f>
        <v>0</v>
      </c>
      <c r="U35" s="0" t="n">
        <f aca="false">COUNTIF(T34:T34,0)</f>
        <v>1</v>
      </c>
    </row>
    <row collapsed="false" customFormat="false" customHeight="false" hidden="false" ht="12.1" outlineLevel="0" r="37">
      <c r="B37" s="8" t="s">
        <v>30</v>
      </c>
      <c r="C37" s="0" t="s">
        <v>2</v>
      </c>
      <c r="G37" s="8" t="s">
        <v>30</v>
      </c>
      <c r="H37" s="0" t="s">
        <v>3</v>
      </c>
      <c r="L37" s="8" t="s">
        <v>30</v>
      </c>
      <c r="M37" s="0" t="s">
        <v>4</v>
      </c>
      <c r="Q37" s="8" t="s">
        <v>30</v>
      </c>
      <c r="R37" s="0" t="s">
        <v>5</v>
      </c>
    </row>
    <row collapsed="false" customFormat="false" customHeight="false" hidden="false" ht="13.4" outlineLevel="0" r="38">
      <c r="C38" s="2" t="s">
        <v>6</v>
      </c>
      <c r="D38" s="2" t="s">
        <v>7</v>
      </c>
      <c r="E38" s="2" t="s">
        <v>8</v>
      </c>
      <c r="H38" s="2" t="s">
        <v>6</v>
      </c>
      <c r="I38" s="2" t="s">
        <v>7</v>
      </c>
      <c r="J38" s="2" t="s">
        <v>8</v>
      </c>
      <c r="M38" s="2" t="s">
        <v>6</v>
      </c>
      <c r="N38" s="2" t="s">
        <v>7</v>
      </c>
      <c r="O38" s="2" t="s">
        <v>8</v>
      </c>
      <c r="R38" s="2" t="s">
        <v>6</v>
      </c>
      <c r="S38" s="2" t="s">
        <v>7</v>
      </c>
      <c r="T38" s="2" t="s">
        <v>8</v>
      </c>
    </row>
    <row collapsed="false" customFormat="false" customHeight="false" hidden="false" ht="12.9" outlineLevel="0" r="39">
      <c r="A39" s="0" t="n">
        <f aca="false">MIN(C39,H39,M39,R39)</f>
        <v>5473</v>
      </c>
      <c r="B39" s="2" t="n">
        <v>0</v>
      </c>
      <c r="C39" s="0" t="n">
        <v>5955</v>
      </c>
      <c r="D39" s="0" t="n">
        <v>471.292</v>
      </c>
      <c r="E39" s="9" t="n">
        <f aca="false">(C39-$A39)/$A39*100</f>
        <v>8.80687008953042</v>
      </c>
      <c r="G39" s="2" t="n">
        <v>0</v>
      </c>
      <c r="H39" s="0" t="n">
        <v>5481</v>
      </c>
      <c r="I39" s="0" t="n">
        <v>3634</v>
      </c>
      <c r="J39" s="9" t="n">
        <f aca="false">(H39-$A39)/$A39*100</f>
        <v>0.146172117668555</v>
      </c>
      <c r="L39" s="2" t="n">
        <v>0</v>
      </c>
      <c r="M39" s="0" t="n">
        <v>6471</v>
      </c>
      <c r="N39" s="0" t="n">
        <v>14137</v>
      </c>
      <c r="O39" s="9" t="n">
        <f aca="false">(M39-$A39)/$A39*100</f>
        <v>18.2349716791522</v>
      </c>
      <c r="Q39" s="2" t="n">
        <v>0</v>
      </c>
      <c r="R39" s="0" t="n">
        <v>5473</v>
      </c>
      <c r="S39" s="0" t="n">
        <v>24902</v>
      </c>
      <c r="T39" s="9" t="n">
        <f aca="false">(R39-$A39)/$A39*100</f>
        <v>0</v>
      </c>
    </row>
    <row collapsed="false" customFormat="false" customHeight="false" hidden="false" ht="12.1" outlineLevel="0" r="40">
      <c r="B40" s="10" t="s">
        <v>9</v>
      </c>
      <c r="C40" s="0" t="n">
        <f aca="false">AVERAGE(C39:C39)</f>
        <v>5955</v>
      </c>
      <c r="D40" s="0" t="n">
        <f aca="false">AVERAGE(D39:D39)</f>
        <v>471.292</v>
      </c>
      <c r="E40" s="0" t="n">
        <f aca="false">AVERAGE(E39:E39)</f>
        <v>8.80687008953042</v>
      </c>
      <c r="F40" s="0" t="n">
        <f aca="false">COUNTIF(E39:E39,0)</f>
        <v>0</v>
      </c>
      <c r="G40" s="10" t="s">
        <v>9</v>
      </c>
      <c r="H40" s="0" t="n">
        <f aca="false">AVERAGE(H39:H39)</f>
        <v>5481</v>
      </c>
      <c r="I40" s="0" t="n">
        <f aca="false">AVERAGE(I39:I39)</f>
        <v>3634</v>
      </c>
      <c r="J40" s="0" t="n">
        <f aca="false">AVERAGE(J39:J39)</f>
        <v>0.146172117668555</v>
      </c>
      <c r="K40" s="0" t="n">
        <f aca="false">COUNTIF(J39:J39,0)</f>
        <v>0</v>
      </c>
      <c r="L40" s="10" t="s">
        <v>9</v>
      </c>
      <c r="M40" s="0" t="n">
        <f aca="false">AVERAGE(M39:M39)</f>
        <v>6471</v>
      </c>
      <c r="N40" s="0" t="n">
        <f aca="false">AVERAGE(N39:N39)</f>
        <v>14137</v>
      </c>
      <c r="O40" s="0" t="n">
        <f aca="false">AVERAGE(O39:O39)</f>
        <v>18.2349716791522</v>
      </c>
      <c r="P40" s="0" t="n">
        <f aca="false">COUNTIF(O39:O39,0)</f>
        <v>0</v>
      </c>
      <c r="Q40" s="10" t="s">
        <v>9</v>
      </c>
      <c r="R40" s="0" t="n">
        <f aca="false">AVERAGE(R39:R39)</f>
        <v>5473</v>
      </c>
      <c r="S40" s="0" t="n">
        <f aca="false">AVERAGE(S39:S39)</f>
        <v>24902</v>
      </c>
      <c r="T40" s="0" t="n">
        <f aca="false">AVERAGE(T39:T39)</f>
        <v>0</v>
      </c>
      <c r="U40" s="0" t="n">
        <f aca="false">COUNTIF(T39:T39,0)</f>
        <v>1</v>
      </c>
    </row>
    <row collapsed="false" customFormat="false" customHeight="false" hidden="false" ht="12.1" outlineLevel="0" r="43">
      <c r="B43" s="8" t="s">
        <v>31</v>
      </c>
      <c r="C43" s="0" t="s">
        <v>2</v>
      </c>
      <c r="G43" s="8" t="s">
        <v>31</v>
      </c>
      <c r="H43" s="0" t="s">
        <v>3</v>
      </c>
      <c r="L43" s="8" t="s">
        <v>31</v>
      </c>
      <c r="M43" s="0" t="s">
        <v>4</v>
      </c>
      <c r="Q43" s="8" t="s">
        <v>31</v>
      </c>
      <c r="R43" s="0" t="s">
        <v>5</v>
      </c>
    </row>
    <row collapsed="false" customFormat="false" customHeight="false" hidden="false" ht="13.4" outlineLevel="0" r="44">
      <c r="C44" s="2" t="s">
        <v>6</v>
      </c>
      <c r="D44" s="2" t="s">
        <v>7</v>
      </c>
      <c r="E44" s="2" t="s">
        <v>8</v>
      </c>
      <c r="H44" s="2" t="s">
        <v>6</v>
      </c>
      <c r="I44" s="2" t="s">
        <v>7</v>
      </c>
      <c r="J44" s="2" t="s">
        <v>8</v>
      </c>
      <c r="M44" s="2" t="s">
        <v>6</v>
      </c>
      <c r="N44" s="2" t="s">
        <v>7</v>
      </c>
      <c r="O44" s="2" t="s">
        <v>8</v>
      </c>
      <c r="R44" s="2" t="s">
        <v>6</v>
      </c>
      <c r="S44" s="2" t="s">
        <v>7</v>
      </c>
      <c r="T44" s="2" t="s">
        <v>8</v>
      </c>
    </row>
    <row collapsed="false" customFormat="false" customHeight="false" hidden="false" ht="12.9" outlineLevel="0" r="45">
      <c r="A45" s="0" t="n">
        <f aca="false">MIN(C45,H45,M45,R45)</f>
        <v>19677</v>
      </c>
      <c r="B45" s="2" t="n">
        <v>0</v>
      </c>
      <c r="C45" s="0" t="n">
        <v>20722</v>
      </c>
      <c r="D45" s="0" t="n">
        <v>740.887</v>
      </c>
      <c r="E45" s="9" t="n">
        <f aca="false">(C45-$A45)/$A45*100</f>
        <v>5.31076891802612</v>
      </c>
      <c r="G45" s="2" t="n">
        <v>0</v>
      </c>
      <c r="H45" s="0" t="n">
        <v>21302</v>
      </c>
      <c r="I45" s="0" t="n">
        <v>7302</v>
      </c>
      <c r="J45" s="9" t="n">
        <f aca="false">(H45-$A45)/$A45*100</f>
        <v>8.25837271941861</v>
      </c>
      <c r="L45" s="2" t="n">
        <v>0</v>
      </c>
      <c r="M45" s="0" t="n">
        <v>20371</v>
      </c>
      <c r="N45" s="0" t="n">
        <v>25913</v>
      </c>
      <c r="O45" s="9" t="n">
        <f aca="false">(M45-$A45)/$A45*100</f>
        <v>3.5269604106317</v>
      </c>
      <c r="Q45" s="2" t="n">
        <v>0</v>
      </c>
      <c r="R45" s="0" t="n">
        <v>19677</v>
      </c>
      <c r="S45" s="0" t="n">
        <v>17189</v>
      </c>
      <c r="T45" s="9" t="n">
        <f aca="false">(R45-$A45)/$A45*100</f>
        <v>0</v>
      </c>
    </row>
    <row collapsed="false" customFormat="false" customHeight="false" hidden="false" ht="12.1" outlineLevel="0" r="46">
      <c r="B46" s="10" t="s">
        <v>9</v>
      </c>
      <c r="C46" s="0" t="n">
        <f aca="false">AVERAGE(C45:C45)</f>
        <v>20722</v>
      </c>
      <c r="D46" s="0" t="n">
        <f aca="false">AVERAGE(D45:D45)</f>
        <v>740.887</v>
      </c>
      <c r="E46" s="0" t="n">
        <f aca="false">AVERAGE(E45:E45)</f>
        <v>5.31076891802612</v>
      </c>
      <c r="F46" s="0" t="n">
        <f aca="false">COUNTIF(E45:E45,0)</f>
        <v>0</v>
      </c>
      <c r="G46" s="10" t="s">
        <v>9</v>
      </c>
      <c r="H46" s="0" t="n">
        <f aca="false">AVERAGE(H45:H45)</f>
        <v>21302</v>
      </c>
      <c r="I46" s="0" t="n">
        <f aca="false">AVERAGE(I45:I45)</f>
        <v>7302</v>
      </c>
      <c r="J46" s="0" t="n">
        <f aca="false">AVERAGE(J45:J45)</f>
        <v>8.25837271941861</v>
      </c>
      <c r="K46" s="0" t="n">
        <f aca="false">COUNTIF(J45:J45,0)</f>
        <v>0</v>
      </c>
      <c r="L46" s="10" t="s">
        <v>9</v>
      </c>
      <c r="M46" s="0" t="n">
        <f aca="false">AVERAGE(M45:M45)</f>
        <v>20371</v>
      </c>
      <c r="N46" s="0" t="n">
        <f aca="false">AVERAGE(N45:N45)</f>
        <v>25913</v>
      </c>
      <c r="O46" s="0" t="n">
        <f aca="false">AVERAGE(O45:O45)</f>
        <v>3.5269604106317</v>
      </c>
      <c r="P46" s="0" t="n">
        <f aca="false">COUNTIF(O45:O45,0)</f>
        <v>0</v>
      </c>
      <c r="Q46" s="10" t="s">
        <v>9</v>
      </c>
      <c r="R46" s="0" t="n">
        <f aca="false">AVERAGE(R45:R45)</f>
        <v>19677</v>
      </c>
      <c r="S46" s="0" t="n">
        <f aca="false">AVERAGE(S45:S45)</f>
        <v>17189</v>
      </c>
      <c r="T46" s="0" t="n">
        <f aca="false">AVERAGE(T45:T45)</f>
        <v>0</v>
      </c>
      <c r="U46" s="0" t="n">
        <f aca="false">COUNTIF(T45:T45,0)</f>
        <v>1</v>
      </c>
    </row>
    <row collapsed="false" customFormat="false" customHeight="false" hidden="false" ht="12.1" outlineLevel="0" r="48">
      <c r="B48" s="8" t="s">
        <v>32</v>
      </c>
      <c r="C48" s="0" t="s">
        <v>2</v>
      </c>
      <c r="G48" s="8" t="s">
        <v>32</v>
      </c>
      <c r="H48" s="0" t="s">
        <v>3</v>
      </c>
      <c r="L48" s="8" t="s">
        <v>32</v>
      </c>
      <c r="M48" s="0" t="s">
        <v>4</v>
      </c>
      <c r="Q48" s="8" t="s">
        <v>32</v>
      </c>
      <c r="R48" s="0" t="s">
        <v>5</v>
      </c>
    </row>
    <row collapsed="false" customFormat="false" customHeight="false" hidden="false" ht="13.4" outlineLevel="0" r="49">
      <c r="C49" s="2" t="s">
        <v>6</v>
      </c>
      <c r="D49" s="2" t="s">
        <v>7</v>
      </c>
      <c r="E49" s="2" t="s">
        <v>8</v>
      </c>
      <c r="H49" s="2" t="s">
        <v>6</v>
      </c>
      <c r="I49" s="2" t="s">
        <v>7</v>
      </c>
      <c r="J49" s="2" t="s">
        <v>8</v>
      </c>
      <c r="M49" s="2" t="s">
        <v>6</v>
      </c>
      <c r="N49" s="2" t="s">
        <v>7</v>
      </c>
      <c r="O49" s="2" t="s">
        <v>8</v>
      </c>
      <c r="R49" s="2" t="s">
        <v>6</v>
      </c>
      <c r="S49" s="2" t="s">
        <v>7</v>
      </c>
      <c r="T49" s="2" t="s">
        <v>8</v>
      </c>
    </row>
    <row collapsed="false" customFormat="false" customHeight="false" hidden="false" ht="12.9" outlineLevel="0" r="50">
      <c r="A50" s="0" t="n">
        <f aca="false">MIN(C50,H50,M50,R50)</f>
        <v>14003</v>
      </c>
      <c r="B50" s="2" t="n">
        <v>0</v>
      </c>
      <c r="C50" s="0" t="n">
        <v>15099</v>
      </c>
      <c r="D50" s="0" t="n">
        <v>536.137</v>
      </c>
      <c r="E50" s="9" t="n">
        <f aca="false">(C50-$A50)/$A50*100</f>
        <v>7.82689423694923</v>
      </c>
      <c r="G50" s="2" t="n">
        <v>0</v>
      </c>
      <c r="H50" s="0" t="n">
        <v>14323.5</v>
      </c>
      <c r="I50" s="0" t="n">
        <v>27085</v>
      </c>
      <c r="J50" s="9" t="n">
        <f aca="false">(H50-$A50)/$A50*100</f>
        <v>2.28879525815897</v>
      </c>
      <c r="L50" s="2" t="n">
        <v>0</v>
      </c>
      <c r="M50" s="0" t="n">
        <v>15255</v>
      </c>
      <c r="N50" s="0" t="n">
        <v>47907</v>
      </c>
      <c r="O50" s="9" t="n">
        <f aca="false">(M50-$A50)/$A50*100</f>
        <v>8.94094122687996</v>
      </c>
      <c r="Q50" s="2" t="n">
        <v>0</v>
      </c>
      <c r="R50" s="0" t="n">
        <v>14003</v>
      </c>
      <c r="S50" s="0" t="n">
        <v>49814</v>
      </c>
      <c r="T50" s="9" t="n">
        <f aca="false">(R50-$A50)/$A50*100</f>
        <v>0</v>
      </c>
    </row>
    <row collapsed="false" customFormat="false" customHeight="false" hidden="false" ht="12.1" outlineLevel="0" r="51">
      <c r="B51" s="10" t="s">
        <v>9</v>
      </c>
      <c r="C51" s="0" t="n">
        <f aca="false">AVERAGE(C50:C50)</f>
        <v>15099</v>
      </c>
      <c r="D51" s="0" t="n">
        <f aca="false">AVERAGE(D50:D50)</f>
        <v>536.137</v>
      </c>
      <c r="E51" s="0" t="n">
        <f aca="false">AVERAGE(E50:E50)</f>
        <v>7.82689423694923</v>
      </c>
      <c r="F51" s="0" t="n">
        <f aca="false">COUNTIF(E50:E50,0)</f>
        <v>0</v>
      </c>
      <c r="G51" s="10" t="s">
        <v>9</v>
      </c>
      <c r="H51" s="0" t="n">
        <f aca="false">AVERAGE(H50:H50)</f>
        <v>14323.5</v>
      </c>
      <c r="I51" s="0" t="n">
        <f aca="false">AVERAGE(I50:I50)</f>
        <v>27085</v>
      </c>
      <c r="J51" s="0" t="n">
        <f aca="false">AVERAGE(J50:J50)</f>
        <v>2.28879525815897</v>
      </c>
      <c r="K51" s="0" t="n">
        <f aca="false">COUNTIF(J50:J50,0)</f>
        <v>0</v>
      </c>
      <c r="L51" s="10" t="s">
        <v>9</v>
      </c>
      <c r="M51" s="0" t="n">
        <f aca="false">AVERAGE(M50:M50)</f>
        <v>15255</v>
      </c>
      <c r="N51" s="0" t="n">
        <f aca="false">AVERAGE(N50:N50)</f>
        <v>47907</v>
      </c>
      <c r="O51" s="0" t="n">
        <f aca="false">AVERAGE(O50:O50)</f>
        <v>8.94094122687996</v>
      </c>
      <c r="P51" s="0" t="n">
        <f aca="false">COUNTIF(O50:O50,0)</f>
        <v>0</v>
      </c>
      <c r="Q51" s="10" t="s">
        <v>9</v>
      </c>
      <c r="R51" s="0" t="n">
        <f aca="false">AVERAGE(R50:R50)</f>
        <v>14003</v>
      </c>
      <c r="S51" s="0" t="n">
        <f aca="false">AVERAGE(S50:S50)</f>
        <v>49814</v>
      </c>
      <c r="T51" s="0" t="n">
        <f aca="false">AVERAGE(T50:T50)</f>
        <v>0</v>
      </c>
      <c r="U51" s="0" t="n">
        <f aca="false">COUNTIF(T50:T50,0)</f>
        <v>1</v>
      </c>
    </row>
    <row collapsed="false" customFormat="false" customHeight="false" hidden="false" ht="12.1" outlineLevel="0" r="53">
      <c r="B53" s="8" t="s">
        <v>33</v>
      </c>
      <c r="C53" s="0" t="s">
        <v>2</v>
      </c>
      <c r="G53" s="8" t="s">
        <v>33</v>
      </c>
      <c r="H53" s="0" t="s">
        <v>3</v>
      </c>
      <c r="L53" s="8" t="s">
        <v>33</v>
      </c>
      <c r="M53" s="0" t="s">
        <v>4</v>
      </c>
      <c r="Q53" s="8" t="s">
        <v>33</v>
      </c>
      <c r="R53" s="0" t="s">
        <v>5</v>
      </c>
    </row>
    <row collapsed="false" customFormat="false" customHeight="false" hidden="false" ht="13.4" outlineLevel="0" r="54">
      <c r="C54" s="2" t="s">
        <v>6</v>
      </c>
      <c r="D54" s="2" t="s">
        <v>7</v>
      </c>
      <c r="E54" s="2" t="s">
        <v>8</v>
      </c>
      <c r="H54" s="2" t="s">
        <v>6</v>
      </c>
      <c r="I54" s="2" t="s">
        <v>7</v>
      </c>
      <c r="J54" s="2" t="s">
        <v>8</v>
      </c>
      <c r="M54" s="2" t="s">
        <v>6</v>
      </c>
      <c r="N54" s="2" t="s">
        <v>7</v>
      </c>
      <c r="O54" s="2" t="s">
        <v>8</v>
      </c>
      <c r="R54" s="2" t="s">
        <v>6</v>
      </c>
      <c r="S54" s="2" t="s">
        <v>7</v>
      </c>
      <c r="T54" s="2" t="s">
        <v>8</v>
      </c>
    </row>
    <row collapsed="false" customFormat="false" customHeight="false" hidden="false" ht="12.9" outlineLevel="0" r="55">
      <c r="A55" s="0" t="n">
        <f aca="false">MIN(C55,H55,M55,R55)</f>
        <v>9684.5</v>
      </c>
      <c r="B55" s="2" t="n">
        <v>0</v>
      </c>
      <c r="C55" s="0" t="n">
        <v>10351</v>
      </c>
      <c r="D55" s="0" t="n">
        <v>484.015</v>
      </c>
      <c r="E55" s="9" t="n">
        <f aca="false">(C55-$A55)/$A55*100</f>
        <v>6.88213124064226</v>
      </c>
      <c r="G55" s="2" t="n">
        <v>0</v>
      </c>
      <c r="H55" s="0" t="n">
        <v>9684.5</v>
      </c>
      <c r="I55" s="0" t="n">
        <v>18873</v>
      </c>
      <c r="J55" s="9" t="n">
        <f aca="false">(H55-$A55)/$A55*100</f>
        <v>0</v>
      </c>
      <c r="L55" s="2" t="n">
        <v>0</v>
      </c>
      <c r="M55" s="0" t="n">
        <v>10606</v>
      </c>
      <c r="N55" s="0" t="n">
        <v>107761</v>
      </c>
      <c r="O55" s="9" t="n">
        <f aca="false">(M55-$A55)/$A55*100</f>
        <v>9.51520470855491</v>
      </c>
      <c r="Q55" s="2" t="n">
        <v>0</v>
      </c>
      <c r="R55" s="0" t="n">
        <v>9784</v>
      </c>
      <c r="S55" s="0" t="n">
        <v>101958</v>
      </c>
      <c r="T55" s="9" t="n">
        <f aca="false">(R55-$A55)/$A55*100</f>
        <v>1.02741494140121</v>
      </c>
    </row>
    <row collapsed="false" customFormat="false" customHeight="false" hidden="false" ht="12.1" outlineLevel="0" r="56">
      <c r="B56" s="10" t="s">
        <v>9</v>
      </c>
      <c r="C56" s="0" t="n">
        <f aca="false">AVERAGE(C55:C55)</f>
        <v>10351</v>
      </c>
      <c r="D56" s="0" t="n">
        <f aca="false">AVERAGE(D55:D55)</f>
        <v>484.015</v>
      </c>
      <c r="E56" s="0" t="n">
        <f aca="false">AVERAGE(E55:E55)</f>
        <v>6.88213124064226</v>
      </c>
      <c r="F56" s="0" t="n">
        <f aca="false">COUNTIF(E55:E55,0)</f>
        <v>0</v>
      </c>
      <c r="G56" s="10" t="s">
        <v>9</v>
      </c>
      <c r="H56" s="0" t="n">
        <f aca="false">AVERAGE(H55:H55)</f>
        <v>9684.5</v>
      </c>
      <c r="I56" s="0" t="n">
        <f aca="false">AVERAGE(I55:I55)</f>
        <v>18873</v>
      </c>
      <c r="J56" s="0" t="n">
        <f aca="false">AVERAGE(J55:J55)</f>
        <v>0</v>
      </c>
      <c r="K56" s="0" t="n">
        <f aca="false">COUNTIF(J55:J55,0)</f>
        <v>1</v>
      </c>
      <c r="L56" s="10" t="s">
        <v>9</v>
      </c>
      <c r="M56" s="0" t="n">
        <f aca="false">AVERAGE(M55:M55)</f>
        <v>10606</v>
      </c>
      <c r="N56" s="0" t="n">
        <f aca="false">AVERAGE(N55:N55)</f>
        <v>107761</v>
      </c>
      <c r="O56" s="0" t="n">
        <f aca="false">AVERAGE(O55:O55)</f>
        <v>9.51520470855491</v>
      </c>
      <c r="P56" s="0" t="n">
        <f aca="false">COUNTIF(O55:O55,0)</f>
        <v>0</v>
      </c>
      <c r="Q56" s="10" t="s">
        <v>9</v>
      </c>
      <c r="R56" s="0" t="n">
        <f aca="false">AVERAGE(R55:R55)</f>
        <v>9784</v>
      </c>
      <c r="S56" s="0" t="n">
        <f aca="false">AVERAGE(S55:S55)</f>
        <v>101958</v>
      </c>
      <c r="T56" s="0" t="n">
        <f aca="false">AVERAGE(T55:T55)</f>
        <v>1.02741494140121</v>
      </c>
      <c r="U56" s="0" t="n">
        <f aca="false">COUNTIF(T55:T55,0)</f>
        <v>0</v>
      </c>
    </row>
    <row collapsed="false" customFormat="false" customHeight="false" hidden="false" ht="12.1" outlineLevel="0" r="58">
      <c r="B58" s="8" t="s">
        <v>34</v>
      </c>
      <c r="C58" s="0" t="s">
        <v>2</v>
      </c>
      <c r="G58" s="8" t="s">
        <v>34</v>
      </c>
      <c r="H58" s="0" t="s">
        <v>3</v>
      </c>
      <c r="L58" s="8" t="s">
        <v>34</v>
      </c>
      <c r="M58" s="0" t="s">
        <v>4</v>
      </c>
      <c r="Q58" s="8" t="s">
        <v>34</v>
      </c>
      <c r="R58" s="0" t="s">
        <v>5</v>
      </c>
    </row>
    <row collapsed="false" customFormat="false" customHeight="false" hidden="false" ht="13.4" outlineLevel="0" r="59">
      <c r="C59" s="2" t="s">
        <v>6</v>
      </c>
      <c r="D59" s="2" t="s">
        <v>7</v>
      </c>
      <c r="E59" s="2" t="s">
        <v>8</v>
      </c>
      <c r="H59" s="2" t="s">
        <v>6</v>
      </c>
      <c r="I59" s="2" t="s">
        <v>7</v>
      </c>
      <c r="J59" s="2" t="s">
        <v>8</v>
      </c>
      <c r="M59" s="2" t="s">
        <v>6</v>
      </c>
      <c r="N59" s="2" t="s">
        <v>7</v>
      </c>
      <c r="O59" s="2" t="s">
        <v>8</v>
      </c>
      <c r="R59" s="2" t="s">
        <v>6</v>
      </c>
      <c r="S59" s="2" t="s">
        <v>7</v>
      </c>
      <c r="T59" s="2" t="s">
        <v>8</v>
      </c>
    </row>
    <row collapsed="false" customFormat="false" customHeight="false" hidden="false" ht="12.9" outlineLevel="0" r="60">
      <c r="A60" s="0" t="n">
        <f aca="false">MIN(C60,H60,M60,R60)</f>
        <v>7845</v>
      </c>
      <c r="B60" s="2" t="n">
        <v>0</v>
      </c>
      <c r="C60" s="0" t="n">
        <v>8721</v>
      </c>
      <c r="D60" s="0" t="n">
        <v>922.721</v>
      </c>
      <c r="E60" s="9" t="n">
        <f aca="false">(C60-$A60)/$A60*100</f>
        <v>11.1663479923518</v>
      </c>
      <c r="G60" s="2" t="n">
        <v>0</v>
      </c>
      <c r="H60" s="0" t="n">
        <v>7845</v>
      </c>
      <c r="I60" s="0" t="n">
        <v>20466</v>
      </c>
      <c r="J60" s="9" t="n">
        <f aca="false">(H60-$A60)/$A60*100</f>
        <v>0</v>
      </c>
      <c r="L60" s="2" t="n">
        <v>0</v>
      </c>
      <c r="M60" s="0" t="n">
        <v>9224</v>
      </c>
      <c r="N60" s="0" t="n">
        <v>78537</v>
      </c>
      <c r="O60" s="9" t="n">
        <f aca="false">(M60-$A60)/$A60*100</f>
        <v>17.5780752071383</v>
      </c>
      <c r="Q60" s="2" t="n">
        <v>0</v>
      </c>
      <c r="R60" s="0" t="n">
        <v>8010</v>
      </c>
      <c r="S60" s="0" t="n">
        <v>67053</v>
      </c>
      <c r="T60" s="9" t="n">
        <f aca="false">(R60-$A60)/$A60*100</f>
        <v>2.10325047801147</v>
      </c>
    </row>
    <row collapsed="false" customFormat="false" customHeight="false" hidden="false" ht="12.1" outlineLevel="0" r="61">
      <c r="B61" s="10" t="s">
        <v>9</v>
      </c>
      <c r="C61" s="0" t="n">
        <f aca="false">AVERAGE(C60:C60)</f>
        <v>8721</v>
      </c>
      <c r="D61" s="0" t="n">
        <f aca="false">AVERAGE(D60:D60)</f>
        <v>922.721</v>
      </c>
      <c r="E61" s="0" t="n">
        <f aca="false">AVERAGE(E60:E60)</f>
        <v>11.1663479923518</v>
      </c>
      <c r="F61" s="0" t="n">
        <f aca="false">COUNTIF(E60:E60,0)</f>
        <v>0</v>
      </c>
      <c r="G61" s="10" t="s">
        <v>9</v>
      </c>
      <c r="H61" s="0" t="n">
        <f aca="false">AVERAGE(H60:H60)</f>
        <v>7845</v>
      </c>
      <c r="I61" s="0" t="n">
        <f aca="false">AVERAGE(I60:I60)</f>
        <v>20466</v>
      </c>
      <c r="J61" s="0" t="n">
        <f aca="false">AVERAGE(J60:J60)</f>
        <v>0</v>
      </c>
      <c r="K61" s="0" t="n">
        <f aca="false">COUNTIF(J60:J60,0)</f>
        <v>1</v>
      </c>
      <c r="L61" s="10" t="s">
        <v>9</v>
      </c>
      <c r="M61" s="0" t="n">
        <f aca="false">AVERAGE(M60:M60)</f>
        <v>9224</v>
      </c>
      <c r="N61" s="0" t="n">
        <f aca="false">AVERAGE(N60:N60)</f>
        <v>78537</v>
      </c>
      <c r="O61" s="0" t="n">
        <f aca="false">AVERAGE(O60:O60)</f>
        <v>17.5780752071383</v>
      </c>
      <c r="P61" s="0" t="n">
        <f aca="false">COUNTIF(O60:O60,0)</f>
        <v>0</v>
      </c>
      <c r="Q61" s="10" t="s">
        <v>9</v>
      </c>
      <c r="R61" s="0" t="n">
        <f aca="false">AVERAGE(R60:R60)</f>
        <v>8010</v>
      </c>
      <c r="S61" s="0" t="n">
        <f aca="false">AVERAGE(S60:S60)</f>
        <v>67053</v>
      </c>
      <c r="T61" s="0" t="n">
        <f aca="false">AVERAGE(T60:T60)</f>
        <v>2.10325047801147</v>
      </c>
      <c r="U61" s="0" t="n">
        <f aca="false">COUNTIF(T60:T60,0)</f>
        <v>0</v>
      </c>
    </row>
    <row collapsed="false" customFormat="false" customHeight="false" hidden="false" ht="12.1" outlineLevel="0" r="64">
      <c r="B64" s="8" t="s">
        <v>35</v>
      </c>
      <c r="C64" s="0" t="s">
        <v>2</v>
      </c>
      <c r="G64" s="8" t="s">
        <v>35</v>
      </c>
      <c r="H64" s="0" t="s">
        <v>3</v>
      </c>
      <c r="L64" s="8" t="s">
        <v>35</v>
      </c>
      <c r="M64" s="0" t="s">
        <v>4</v>
      </c>
      <c r="Q64" s="8" t="s">
        <v>35</v>
      </c>
      <c r="R64" s="0" t="s">
        <v>5</v>
      </c>
    </row>
    <row collapsed="false" customFormat="false" customHeight="false" hidden="false" ht="13.4" outlineLevel="0" r="65">
      <c r="C65" s="2" t="s">
        <v>6</v>
      </c>
      <c r="D65" s="2" t="s">
        <v>7</v>
      </c>
      <c r="E65" s="2" t="s">
        <v>8</v>
      </c>
      <c r="H65" s="2" t="s">
        <v>6</v>
      </c>
      <c r="I65" s="2" t="s">
        <v>7</v>
      </c>
      <c r="J65" s="2" t="s">
        <v>8</v>
      </c>
      <c r="M65" s="2" t="s">
        <v>6</v>
      </c>
      <c r="N65" s="2" t="s">
        <v>7</v>
      </c>
      <c r="O65" s="2" t="s">
        <v>8</v>
      </c>
      <c r="R65" s="2" t="s">
        <v>6</v>
      </c>
      <c r="S65" s="2" t="s">
        <v>7</v>
      </c>
      <c r="T65" s="2" t="s">
        <v>8</v>
      </c>
    </row>
    <row collapsed="false" customFormat="false" customHeight="false" hidden="false" ht="12.9" outlineLevel="0" r="66">
      <c r="A66" s="0" t="n">
        <f aca="false">MIN(C66,H66,M66,R66)</f>
        <v>21127</v>
      </c>
      <c r="B66" s="2" t="n">
        <v>0</v>
      </c>
      <c r="C66" s="0" t="n">
        <v>22934</v>
      </c>
      <c r="D66" s="0" t="n">
        <v>1144.023</v>
      </c>
      <c r="E66" s="9" t="n">
        <f aca="false">(C66-$A66)/$A66*100</f>
        <v>8.55303639892081</v>
      </c>
      <c r="G66" s="2" t="n">
        <v>0</v>
      </c>
      <c r="H66" s="0" t="n">
        <v>22841.5</v>
      </c>
      <c r="I66" s="0" t="n">
        <v>19742</v>
      </c>
      <c r="J66" s="9" t="n">
        <f aca="false">(H66-$A66)/$A66*100</f>
        <v>8.11520802764235</v>
      </c>
      <c r="L66" s="2" t="n">
        <v>0</v>
      </c>
      <c r="M66" s="0" t="n">
        <v>22306</v>
      </c>
      <c r="N66" s="0" t="n">
        <v>72931</v>
      </c>
      <c r="O66" s="9" t="n">
        <f aca="false">(M66-$A66)/$A66*100</f>
        <v>5.58053675391679</v>
      </c>
      <c r="Q66" s="2" t="n">
        <v>0</v>
      </c>
      <c r="R66" s="0" t="n">
        <v>21127</v>
      </c>
      <c r="S66" s="0" t="n">
        <v>29623</v>
      </c>
      <c r="T66" s="9" t="n">
        <f aca="false">(R66-$A66)/$A66*100</f>
        <v>0</v>
      </c>
    </row>
    <row collapsed="false" customFormat="false" customHeight="false" hidden="false" ht="12.1" outlineLevel="0" r="67">
      <c r="B67" s="10" t="s">
        <v>9</v>
      </c>
      <c r="C67" s="0" t="n">
        <f aca="false">AVERAGE(C66:C66)</f>
        <v>22934</v>
      </c>
      <c r="D67" s="0" t="n">
        <f aca="false">AVERAGE(D66:D66)</f>
        <v>1144.023</v>
      </c>
      <c r="E67" s="0" t="n">
        <f aca="false">AVERAGE(E66:E66)</f>
        <v>8.55303639892081</v>
      </c>
      <c r="F67" s="0" t="n">
        <f aca="false">COUNTIF(E66:E66,0)</f>
        <v>0</v>
      </c>
      <c r="G67" s="10" t="s">
        <v>9</v>
      </c>
      <c r="H67" s="0" t="n">
        <f aca="false">AVERAGE(H66:H66)</f>
        <v>22841.5</v>
      </c>
      <c r="I67" s="0" t="n">
        <f aca="false">AVERAGE(I66:I66)</f>
        <v>19742</v>
      </c>
      <c r="J67" s="0" t="n">
        <f aca="false">AVERAGE(J66:J66)</f>
        <v>8.11520802764235</v>
      </c>
      <c r="K67" s="0" t="n">
        <f aca="false">COUNTIF(J66:J66,0)</f>
        <v>0</v>
      </c>
      <c r="L67" s="10" t="s">
        <v>9</v>
      </c>
      <c r="M67" s="0" t="n">
        <f aca="false">AVERAGE(M66:M66)</f>
        <v>22306</v>
      </c>
      <c r="N67" s="0" t="n">
        <f aca="false">AVERAGE(N66:N66)</f>
        <v>72931</v>
      </c>
      <c r="O67" s="0" t="n">
        <f aca="false">AVERAGE(O66:O66)</f>
        <v>5.58053675391679</v>
      </c>
      <c r="P67" s="0" t="n">
        <f aca="false">COUNTIF(O66:O66,0)</f>
        <v>0</v>
      </c>
      <c r="Q67" s="10" t="s">
        <v>9</v>
      </c>
      <c r="R67" s="0" t="n">
        <f aca="false">AVERAGE(R66:R66)</f>
        <v>21127</v>
      </c>
      <c r="S67" s="0" t="n">
        <f aca="false">AVERAGE(S66:S66)</f>
        <v>29623</v>
      </c>
      <c r="T67" s="0" t="n">
        <f aca="false">AVERAGE(T66:T66)</f>
        <v>0</v>
      </c>
      <c r="U67" s="0" t="n">
        <f aca="false">COUNTIF(T66:T66,0)</f>
        <v>1</v>
      </c>
    </row>
    <row collapsed="false" customFormat="false" customHeight="false" hidden="false" ht="12.1" outlineLevel="0" r="69">
      <c r="B69" s="8" t="s">
        <v>36</v>
      </c>
      <c r="C69" s="0" t="s">
        <v>2</v>
      </c>
      <c r="G69" s="8" t="s">
        <v>36</v>
      </c>
      <c r="H69" s="0" t="s">
        <v>3</v>
      </c>
      <c r="L69" s="8" t="s">
        <v>36</v>
      </c>
      <c r="M69" s="0" t="s">
        <v>4</v>
      </c>
      <c r="Q69" s="8" t="s">
        <v>36</v>
      </c>
      <c r="R69" s="0" t="s">
        <v>5</v>
      </c>
    </row>
    <row collapsed="false" customFormat="false" customHeight="false" hidden="false" ht="13.4" outlineLevel="0" r="70">
      <c r="C70" s="2" t="s">
        <v>6</v>
      </c>
      <c r="D70" s="2" t="s">
        <v>7</v>
      </c>
      <c r="E70" s="2" t="s">
        <v>8</v>
      </c>
      <c r="H70" s="2" t="s">
        <v>6</v>
      </c>
      <c r="I70" s="2" t="s">
        <v>7</v>
      </c>
      <c r="J70" s="2" t="s">
        <v>8</v>
      </c>
      <c r="M70" s="2" t="s">
        <v>6</v>
      </c>
      <c r="N70" s="2" t="s">
        <v>7</v>
      </c>
      <c r="O70" s="2" t="s">
        <v>8</v>
      </c>
      <c r="R70" s="2" t="s">
        <v>6</v>
      </c>
      <c r="S70" s="2" t="s">
        <v>7</v>
      </c>
      <c r="T70" s="2" t="s">
        <v>8</v>
      </c>
    </row>
    <row collapsed="false" customFormat="false" customHeight="false" hidden="false" ht="12.9" outlineLevel="0" r="71">
      <c r="A71" s="0" t="n">
        <f aca="false">MIN(C71,H71,M71,R71)</f>
        <v>14425</v>
      </c>
      <c r="B71" s="2" t="n">
        <v>0</v>
      </c>
      <c r="C71" s="0" t="n">
        <v>15278</v>
      </c>
      <c r="D71" s="0" t="n">
        <v>618.647</v>
      </c>
      <c r="E71" s="9" t="n">
        <f aca="false">(C71-$A71)/$A71*100</f>
        <v>5.91334488734835</v>
      </c>
      <c r="G71" s="2" t="n">
        <v>0</v>
      </c>
      <c r="H71" s="0" t="n">
        <v>14579</v>
      </c>
      <c r="I71" s="0" t="n">
        <v>38699</v>
      </c>
      <c r="J71" s="9" t="n">
        <f aca="false">(H71-$A71)/$A71*100</f>
        <v>1.06759098786828</v>
      </c>
      <c r="L71" s="2" t="n">
        <v>0</v>
      </c>
      <c r="M71" s="0" t="n">
        <v>15449</v>
      </c>
      <c r="N71" s="0" t="n">
        <v>156125</v>
      </c>
      <c r="O71" s="9" t="n">
        <f aca="false">(M71-$A71)/$A71*100</f>
        <v>7.09878682842288</v>
      </c>
      <c r="Q71" s="2" t="n">
        <v>0</v>
      </c>
      <c r="R71" s="0" t="n">
        <v>14425</v>
      </c>
      <c r="S71" s="0" t="n">
        <v>64119</v>
      </c>
      <c r="T71" s="9" t="n">
        <f aca="false">(R71-$A71)/$A71*100</f>
        <v>0</v>
      </c>
    </row>
    <row collapsed="false" customFormat="false" customHeight="false" hidden="false" ht="12.1" outlineLevel="0" r="72">
      <c r="B72" s="10" t="s">
        <v>9</v>
      </c>
      <c r="C72" s="0" t="n">
        <f aca="false">AVERAGE(C71:C71)</f>
        <v>15278</v>
      </c>
      <c r="D72" s="0" t="n">
        <f aca="false">AVERAGE(D71:D71)</f>
        <v>618.647</v>
      </c>
      <c r="E72" s="0" t="n">
        <f aca="false">AVERAGE(E71:E71)</f>
        <v>5.91334488734835</v>
      </c>
      <c r="F72" s="0" t="n">
        <f aca="false">COUNTIF(E71:E71,0)</f>
        <v>0</v>
      </c>
      <c r="G72" s="10" t="s">
        <v>9</v>
      </c>
      <c r="H72" s="0" t="n">
        <f aca="false">AVERAGE(H71:H71)</f>
        <v>14579</v>
      </c>
      <c r="I72" s="0" t="n">
        <f aca="false">AVERAGE(I71:I71)</f>
        <v>38699</v>
      </c>
      <c r="J72" s="0" t="n">
        <f aca="false">AVERAGE(J71:J71)</f>
        <v>1.06759098786828</v>
      </c>
      <c r="K72" s="0" t="n">
        <f aca="false">COUNTIF(J71:J71,0)</f>
        <v>0</v>
      </c>
      <c r="L72" s="10" t="s">
        <v>9</v>
      </c>
      <c r="M72" s="0" t="n">
        <f aca="false">AVERAGE(M71:M71)</f>
        <v>15449</v>
      </c>
      <c r="N72" s="0" t="n">
        <f aca="false">AVERAGE(N71:N71)</f>
        <v>156125</v>
      </c>
      <c r="O72" s="0" t="n">
        <f aca="false">AVERAGE(O71:O71)</f>
        <v>7.09878682842288</v>
      </c>
      <c r="P72" s="0" t="n">
        <f aca="false">COUNTIF(O71:O71,0)</f>
        <v>0</v>
      </c>
      <c r="Q72" s="10" t="s">
        <v>9</v>
      </c>
      <c r="R72" s="0" t="n">
        <f aca="false">AVERAGE(R71:R71)</f>
        <v>14425</v>
      </c>
      <c r="S72" s="0" t="n">
        <f aca="false">AVERAGE(S71:S71)</f>
        <v>64119</v>
      </c>
      <c r="T72" s="0" t="n">
        <f aca="false">AVERAGE(T71:T71)</f>
        <v>0</v>
      </c>
      <c r="U72" s="0" t="n">
        <f aca="false">COUNTIF(T71:T71,0)</f>
        <v>1</v>
      </c>
    </row>
    <row collapsed="false" customFormat="false" customHeight="false" hidden="false" ht="12.1" outlineLevel="0" r="74">
      <c r="B74" s="8" t="s">
        <v>37</v>
      </c>
      <c r="C74" s="0" t="s">
        <v>2</v>
      </c>
      <c r="G74" s="8" t="s">
        <v>37</v>
      </c>
      <c r="H74" s="0" t="s">
        <v>3</v>
      </c>
      <c r="L74" s="8" t="s">
        <v>37</v>
      </c>
      <c r="M74" s="0" t="s">
        <v>4</v>
      </c>
      <c r="Q74" s="8" t="s">
        <v>37</v>
      </c>
      <c r="R74" s="0" t="s">
        <v>5</v>
      </c>
    </row>
    <row collapsed="false" customFormat="false" customHeight="false" hidden="false" ht="13.4" outlineLevel="0" r="75">
      <c r="C75" s="2" t="s">
        <v>6</v>
      </c>
      <c r="D75" s="2" t="s">
        <v>7</v>
      </c>
      <c r="E75" s="2" t="s">
        <v>8</v>
      </c>
      <c r="H75" s="2" t="s">
        <v>6</v>
      </c>
      <c r="I75" s="2" t="s">
        <v>7</v>
      </c>
      <c r="J75" s="2" t="s">
        <v>8</v>
      </c>
      <c r="M75" s="2" t="s">
        <v>6</v>
      </c>
      <c r="N75" s="2" t="s">
        <v>7</v>
      </c>
      <c r="O75" s="2" t="s">
        <v>8</v>
      </c>
      <c r="R75" s="2" t="s">
        <v>6</v>
      </c>
      <c r="S75" s="2" t="s">
        <v>7</v>
      </c>
      <c r="T75" s="2" t="s">
        <v>8</v>
      </c>
    </row>
    <row collapsed="false" customFormat="false" customHeight="false" hidden="false" ht="12.9" outlineLevel="0" r="76">
      <c r="A76" s="0" t="n">
        <f aca="false">MIN(C76,H76,M76,R76)</f>
        <v>11198</v>
      </c>
      <c r="B76" s="2" t="n">
        <v>0</v>
      </c>
      <c r="C76" s="0" t="n">
        <v>12321</v>
      </c>
      <c r="D76" s="0" t="n">
        <v>1113.121</v>
      </c>
      <c r="E76" s="9" t="n">
        <f aca="false">(C76-$A76)/$A76*100</f>
        <v>10.0285765315235</v>
      </c>
      <c r="G76" s="2" t="n">
        <v>0</v>
      </c>
      <c r="H76" s="0" t="n">
        <v>11198</v>
      </c>
      <c r="I76" s="0" t="n">
        <v>34099</v>
      </c>
      <c r="J76" s="9" t="n">
        <f aca="false">(H76-$A76)/$A76*100</f>
        <v>0</v>
      </c>
      <c r="L76" s="2" t="n">
        <v>0</v>
      </c>
      <c r="M76" s="0" t="n">
        <v>12800</v>
      </c>
      <c r="N76" s="0" t="n">
        <v>288328</v>
      </c>
      <c r="O76" s="9" t="n">
        <f aca="false">(M76-$A76)/$A76*100</f>
        <v>14.3061260939453</v>
      </c>
      <c r="Q76" s="2" t="n">
        <v>0</v>
      </c>
      <c r="R76" s="0" t="n">
        <v>11417</v>
      </c>
      <c r="S76" s="0" t="n">
        <v>167606</v>
      </c>
      <c r="T76" s="9" t="n">
        <f aca="false">(R76-$A76)/$A76*100</f>
        <v>1.9557063761386</v>
      </c>
    </row>
    <row collapsed="false" customFormat="false" customHeight="false" hidden="false" ht="12.1" outlineLevel="0" r="77">
      <c r="B77" s="10" t="s">
        <v>9</v>
      </c>
      <c r="C77" s="0" t="n">
        <f aca="false">AVERAGE(C76:C76)</f>
        <v>12321</v>
      </c>
      <c r="D77" s="0" t="n">
        <f aca="false">AVERAGE(D76:D76)</f>
        <v>1113.121</v>
      </c>
      <c r="E77" s="0" t="n">
        <f aca="false">AVERAGE(E76:E76)</f>
        <v>10.0285765315235</v>
      </c>
      <c r="F77" s="0" t="n">
        <f aca="false">COUNTIF(E76:E76,0)</f>
        <v>0</v>
      </c>
      <c r="G77" s="10" t="s">
        <v>9</v>
      </c>
      <c r="H77" s="0" t="n">
        <f aca="false">AVERAGE(H76:H76)</f>
        <v>11198</v>
      </c>
      <c r="I77" s="0" t="n">
        <f aca="false">AVERAGE(I76:I76)</f>
        <v>34099</v>
      </c>
      <c r="J77" s="0" t="n">
        <f aca="false">AVERAGE(J76:J76)</f>
        <v>0</v>
      </c>
      <c r="K77" s="0" t="n">
        <f aca="false">COUNTIF(J76:J76,0)</f>
        <v>1</v>
      </c>
      <c r="L77" s="10" t="s">
        <v>9</v>
      </c>
      <c r="M77" s="0" t="n">
        <f aca="false">AVERAGE(M76:M76)</f>
        <v>12800</v>
      </c>
      <c r="N77" s="0" t="n">
        <f aca="false">AVERAGE(N76:N76)</f>
        <v>288328</v>
      </c>
      <c r="O77" s="0" t="n">
        <f aca="false">AVERAGE(O76:O76)</f>
        <v>14.3061260939453</v>
      </c>
      <c r="P77" s="0" t="n">
        <f aca="false">COUNTIF(O76:O76,0)</f>
        <v>0</v>
      </c>
      <c r="Q77" s="10" t="s">
        <v>9</v>
      </c>
      <c r="R77" s="0" t="n">
        <f aca="false">AVERAGE(R76:R76)</f>
        <v>11417</v>
      </c>
      <c r="S77" s="0" t="n">
        <f aca="false">AVERAGE(S76:S76)</f>
        <v>167606</v>
      </c>
      <c r="T77" s="0" t="n">
        <f aca="false">AVERAGE(T76:T76)</f>
        <v>1.9557063761386</v>
      </c>
      <c r="U77" s="0" t="n">
        <f aca="false">COUNTIF(T76:T76,0)</f>
        <v>0</v>
      </c>
    </row>
    <row collapsed="false" customFormat="false" customHeight="false" hidden="false" ht="12.1" outlineLevel="0" r="79">
      <c r="B79" s="8" t="s">
        <v>38</v>
      </c>
      <c r="C79" s="0" t="s">
        <v>2</v>
      </c>
      <c r="G79" s="8" t="s">
        <v>38</v>
      </c>
      <c r="H79" s="0" t="s">
        <v>3</v>
      </c>
      <c r="L79" s="8" t="s">
        <v>38</v>
      </c>
      <c r="M79" s="0" t="s">
        <v>4</v>
      </c>
      <c r="Q79" s="8" t="s">
        <v>38</v>
      </c>
      <c r="R79" s="0" t="s">
        <v>5</v>
      </c>
    </row>
    <row collapsed="false" customFormat="false" customHeight="false" hidden="false" ht="13.4" outlineLevel="0" r="80">
      <c r="C80" s="2" t="s">
        <v>6</v>
      </c>
      <c r="D80" s="2" t="s">
        <v>7</v>
      </c>
      <c r="E80" s="2" t="s">
        <v>8</v>
      </c>
      <c r="H80" s="2" t="s">
        <v>6</v>
      </c>
      <c r="I80" s="2" t="s">
        <v>7</v>
      </c>
      <c r="J80" s="2" t="s">
        <v>8</v>
      </c>
      <c r="M80" s="2" t="s">
        <v>6</v>
      </c>
      <c r="N80" s="2" t="s">
        <v>7</v>
      </c>
      <c r="O80" s="2" t="s">
        <v>8</v>
      </c>
      <c r="R80" s="2" t="s">
        <v>6</v>
      </c>
      <c r="S80" s="2" t="s">
        <v>7</v>
      </c>
      <c r="T80" s="2" t="s">
        <v>8</v>
      </c>
    </row>
    <row collapsed="false" customFormat="false" customHeight="false" hidden="false" ht="12.9" outlineLevel="0" r="81">
      <c r="A81" s="0" t="n">
        <f aca="false">MIN(C81,H81,M81,R81)</f>
        <v>9128</v>
      </c>
      <c r="B81" s="2" t="n">
        <v>0</v>
      </c>
      <c r="C81" s="0" t="n">
        <v>10186</v>
      </c>
      <c r="D81" s="0" t="n">
        <v>2477.132</v>
      </c>
      <c r="E81" s="9" t="n">
        <f aca="false">(C81-$A81)/$A81*100</f>
        <v>11.5907099035933</v>
      </c>
      <c r="G81" s="2" t="n">
        <v>0</v>
      </c>
      <c r="H81" s="0" t="n">
        <v>9128</v>
      </c>
      <c r="I81" s="0" t="n">
        <v>48791</v>
      </c>
      <c r="J81" s="9" t="n">
        <f aca="false">(H81-$A81)/$A81*100</f>
        <v>0</v>
      </c>
      <c r="L81" s="2" t="n">
        <v>0</v>
      </c>
      <c r="M81" s="0" t="n">
        <v>11303</v>
      </c>
      <c r="N81" s="0" t="n">
        <v>350132</v>
      </c>
      <c r="O81" s="9" t="n">
        <f aca="false">(M81-$A81)/$A81*100</f>
        <v>23.827782646801</v>
      </c>
      <c r="Q81" s="2" t="n">
        <v>0</v>
      </c>
      <c r="R81" s="0" t="n">
        <v>9395</v>
      </c>
      <c r="S81" s="0" t="n">
        <v>108011</v>
      </c>
      <c r="T81" s="9" t="n">
        <f aca="false">(R81-$A81)/$A81*100</f>
        <v>2.9250657318142</v>
      </c>
    </row>
    <row collapsed="false" customFormat="false" customHeight="false" hidden="false" ht="12.1" outlineLevel="0" r="82">
      <c r="B82" s="10" t="s">
        <v>9</v>
      </c>
      <c r="C82" s="0" t="n">
        <f aca="false">AVERAGE(C81:C81)</f>
        <v>10186</v>
      </c>
      <c r="D82" s="0" t="n">
        <f aca="false">AVERAGE(D81:D81)</f>
        <v>2477.132</v>
      </c>
      <c r="E82" s="0" t="n">
        <f aca="false">AVERAGE(E81:E81)</f>
        <v>11.5907099035933</v>
      </c>
      <c r="F82" s="0" t="n">
        <f aca="false">COUNTIF(E81:E81,0)</f>
        <v>0</v>
      </c>
      <c r="G82" s="10" t="s">
        <v>9</v>
      </c>
      <c r="H82" s="0" t="n">
        <f aca="false">AVERAGE(H81:H81)</f>
        <v>9128</v>
      </c>
      <c r="I82" s="0" t="n">
        <f aca="false">AVERAGE(I81:I81)</f>
        <v>48791</v>
      </c>
      <c r="J82" s="0" t="n">
        <f aca="false">AVERAGE(J81:J81)</f>
        <v>0</v>
      </c>
      <c r="K82" s="0" t="n">
        <f aca="false">COUNTIF(J81:J81,0)</f>
        <v>1</v>
      </c>
      <c r="L82" s="10" t="s">
        <v>9</v>
      </c>
      <c r="M82" s="0" t="n">
        <f aca="false">AVERAGE(M81:M81)</f>
        <v>11303</v>
      </c>
      <c r="N82" s="0" t="n">
        <f aca="false">AVERAGE(N81:N81)</f>
        <v>350132</v>
      </c>
      <c r="O82" s="0" t="n">
        <f aca="false">AVERAGE(O81:O81)</f>
        <v>23.827782646801</v>
      </c>
      <c r="P82" s="0" t="n">
        <f aca="false">COUNTIF(O81:O81,0)</f>
        <v>0</v>
      </c>
      <c r="Q82" s="10" t="s">
        <v>9</v>
      </c>
      <c r="R82" s="0" t="n">
        <f aca="false">AVERAGE(R81:R81)</f>
        <v>9395</v>
      </c>
      <c r="S82" s="0" t="n">
        <f aca="false">AVERAGE(S81:S81)</f>
        <v>108011</v>
      </c>
      <c r="T82" s="0" t="n">
        <f aca="false">AVERAGE(T81:T81)</f>
        <v>2.9250657318142</v>
      </c>
      <c r="U82" s="0" t="n">
        <f aca="false">COUNTIF(T81:T81,0)</f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8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R79" activeCellId="0" pane="topLeft" sqref="R79"/>
    </sheetView>
  </sheetViews>
  <sheetFormatPr defaultRowHeight="12.1"/>
  <cols>
    <col collapsed="false" hidden="false" max="1025" min="1" style="0" width="11.5204081632653"/>
  </cols>
  <sheetData>
    <row collapsed="false" customFormat="false" customHeight="false" hidden="false" ht="12.65" outlineLevel="0" r="1">
      <c r="A1" s="0" t="s">
        <v>0</v>
      </c>
      <c r="B1" s="8" t="s">
        <v>23</v>
      </c>
      <c r="C1" s="0" t="s">
        <v>2</v>
      </c>
      <c r="G1" s="8" t="s">
        <v>23</v>
      </c>
      <c r="H1" s="0" t="s">
        <v>3</v>
      </c>
      <c r="L1" s="8" t="s">
        <v>23</v>
      </c>
      <c r="M1" s="0" t="s">
        <v>4</v>
      </c>
      <c r="Q1" s="8" t="s">
        <v>23</v>
      </c>
      <c r="R1" s="0" t="s">
        <v>5</v>
      </c>
    </row>
    <row collapsed="false" customFormat="false" customHeight="false" hidden="false" ht="13.4" outlineLevel="0" r="2">
      <c r="C2" s="2" t="s">
        <v>6</v>
      </c>
      <c r="D2" s="2" t="s">
        <v>7</v>
      </c>
      <c r="E2" s="2" t="s">
        <v>8</v>
      </c>
      <c r="H2" s="2" t="s">
        <v>6</v>
      </c>
      <c r="I2" s="2" t="s">
        <v>7</v>
      </c>
      <c r="J2" s="2" t="s">
        <v>8</v>
      </c>
      <c r="M2" s="2" t="s">
        <v>6</v>
      </c>
      <c r="N2" s="2" t="s">
        <v>7</v>
      </c>
      <c r="O2" s="2" t="s">
        <v>8</v>
      </c>
      <c r="R2" s="2" t="s">
        <v>6</v>
      </c>
      <c r="S2" s="2" t="s">
        <v>7</v>
      </c>
      <c r="T2" s="2" t="s">
        <v>8</v>
      </c>
    </row>
    <row collapsed="false" customFormat="false" customHeight="false" hidden="false" ht="12.9" outlineLevel="0" r="3">
      <c r="A3" s="0" t="n">
        <f aca="false">MIN(C3,H3,M3,R3)</f>
        <v>7091</v>
      </c>
      <c r="B3" s="2" t="n">
        <v>0</v>
      </c>
      <c r="C3" s="0" t="n">
        <v>7795</v>
      </c>
      <c r="D3" s="0" t="n">
        <v>28.076</v>
      </c>
      <c r="E3" s="9" t="n">
        <f aca="false">(C3-$A3)/$A3*100</f>
        <v>9.92807784515583</v>
      </c>
      <c r="G3" s="2" t="n">
        <v>0</v>
      </c>
      <c r="H3" s="0" t="n">
        <v>8177</v>
      </c>
      <c r="I3" s="0" t="n">
        <v>817</v>
      </c>
      <c r="J3" s="9" t="n">
        <f aca="false">(H3-$A3)/$A3*100</f>
        <v>15.3151882668171</v>
      </c>
      <c r="L3" s="2" t="n">
        <v>0</v>
      </c>
      <c r="M3" s="0" t="n">
        <v>7482</v>
      </c>
      <c r="N3" s="0" t="n">
        <v>1605</v>
      </c>
      <c r="O3" s="9" t="n">
        <f aca="false">(M3-$A3)/$A3*100</f>
        <v>5.51403187138626</v>
      </c>
      <c r="Q3" s="2" t="n">
        <v>0</v>
      </c>
      <c r="R3" s="0" t="n">
        <v>7091</v>
      </c>
      <c r="S3" s="0" t="n">
        <v>3606</v>
      </c>
      <c r="T3" s="9" t="n">
        <f aca="false">(R3-$A3)/$A3*100</f>
        <v>0</v>
      </c>
    </row>
    <row collapsed="false" customFormat="false" customHeight="false" hidden="false" ht="12.1" outlineLevel="0" r="4">
      <c r="B4" s="10" t="s">
        <v>9</v>
      </c>
      <c r="C4" s="0" t="n">
        <f aca="false">AVERAGE(C3:C3)</f>
        <v>7795</v>
      </c>
      <c r="D4" s="0" t="n">
        <f aca="false">AVERAGE(D3:D3)</f>
        <v>28.076</v>
      </c>
      <c r="E4" s="0" t="n">
        <f aca="false">AVERAGE(E3:E3)</f>
        <v>9.92807784515583</v>
      </c>
      <c r="F4" s="0" t="n">
        <f aca="false">COUNTIF(E3:E3,0)</f>
        <v>0</v>
      </c>
      <c r="G4" s="10" t="s">
        <v>9</v>
      </c>
      <c r="H4" s="0" t="n">
        <f aca="false">AVERAGE(H3:H3)</f>
        <v>8177</v>
      </c>
      <c r="I4" s="0" t="n">
        <f aca="false">AVERAGE(I3:I3)</f>
        <v>817</v>
      </c>
      <c r="J4" s="0" t="n">
        <f aca="false">AVERAGE(J3:J3)</f>
        <v>15.3151882668171</v>
      </c>
      <c r="K4" s="0" t="n">
        <f aca="false">COUNTIF(J3:J3,0)</f>
        <v>0</v>
      </c>
      <c r="L4" s="10" t="s">
        <v>9</v>
      </c>
      <c r="M4" s="0" t="n">
        <f aca="false">AVERAGE(M3:M3)</f>
        <v>7482</v>
      </c>
      <c r="N4" s="0" t="n">
        <f aca="false">AVERAGE(N3:N3)</f>
        <v>1605</v>
      </c>
      <c r="O4" s="0" t="n">
        <f aca="false">AVERAGE(O3:O3)</f>
        <v>5.51403187138626</v>
      </c>
      <c r="P4" s="0" t="n">
        <f aca="false">COUNTIF(O3:O3,0)</f>
        <v>0</v>
      </c>
      <c r="Q4" s="10" t="s">
        <v>9</v>
      </c>
      <c r="R4" s="0" t="n">
        <f aca="false">AVERAGE(R3:R3)</f>
        <v>7091</v>
      </c>
      <c r="S4" s="0" t="n">
        <f aca="false">AVERAGE(S3:S3)</f>
        <v>3606</v>
      </c>
      <c r="T4" s="0" t="n">
        <f aca="false">AVERAGE(T3:T3)</f>
        <v>0</v>
      </c>
      <c r="U4" s="0" t="n">
        <f aca="false">COUNTIF(T3:T3,0)</f>
        <v>1</v>
      </c>
    </row>
    <row collapsed="false" customFormat="false" customHeight="false" hidden="false" ht="12.1" outlineLevel="0" r="6">
      <c r="B6" s="8" t="s">
        <v>24</v>
      </c>
      <c r="C6" s="0" t="s">
        <v>2</v>
      </c>
      <c r="G6" s="8" t="s">
        <v>24</v>
      </c>
      <c r="H6" s="0" t="s">
        <v>3</v>
      </c>
      <c r="L6" s="8" t="s">
        <v>24</v>
      </c>
      <c r="M6" s="0" t="s">
        <v>4</v>
      </c>
      <c r="Q6" s="8" t="s">
        <v>24</v>
      </c>
      <c r="R6" s="0" t="s">
        <v>5</v>
      </c>
    </row>
    <row collapsed="false" customFormat="false" customHeight="false" hidden="false" ht="13.4" outlineLevel="0" r="7">
      <c r="C7" s="2" t="s">
        <v>6</v>
      </c>
      <c r="D7" s="2" t="s">
        <v>7</v>
      </c>
      <c r="E7" s="2" t="s">
        <v>8</v>
      </c>
      <c r="H7" s="2" t="s">
        <v>6</v>
      </c>
      <c r="I7" s="2" t="s">
        <v>7</v>
      </c>
      <c r="J7" s="2" t="s">
        <v>8</v>
      </c>
      <c r="M7" s="2" t="s">
        <v>6</v>
      </c>
      <c r="N7" s="2" t="s">
        <v>7</v>
      </c>
      <c r="O7" s="2" t="s">
        <v>8</v>
      </c>
      <c r="R7" s="2" t="s">
        <v>6</v>
      </c>
      <c r="S7" s="2" t="s">
        <v>7</v>
      </c>
      <c r="T7" s="2" t="s">
        <v>8</v>
      </c>
    </row>
    <row collapsed="false" customFormat="false" customHeight="false" hidden="false" ht="12.9" outlineLevel="0" r="8">
      <c r="A8" s="0" t="n">
        <f aca="false">MIN(C8,H8,M8,R8)</f>
        <v>5393</v>
      </c>
      <c r="B8" s="2" t="n">
        <v>0</v>
      </c>
      <c r="C8" s="0" t="n">
        <v>5772</v>
      </c>
      <c r="D8" s="0" t="n">
        <v>55.287</v>
      </c>
      <c r="E8" s="9" t="n">
        <f aca="false">(C8-$A8)/$A8*100</f>
        <v>7.02762840719451</v>
      </c>
      <c r="G8" s="2" t="n">
        <v>0</v>
      </c>
      <c r="H8" s="0" t="n">
        <v>5975</v>
      </c>
      <c r="I8" s="0" t="n">
        <v>852</v>
      </c>
      <c r="J8" s="9" t="n">
        <f aca="false">(H8-$A8)/$A8*100</f>
        <v>10.7917671055071</v>
      </c>
      <c r="L8" s="2" t="n">
        <v>0</v>
      </c>
      <c r="M8" s="0" t="n">
        <v>5742</v>
      </c>
      <c r="N8" s="0" t="n">
        <v>3128</v>
      </c>
      <c r="O8" s="9" t="n">
        <f aca="false">(M8-$A8)/$A8*100</f>
        <v>6.47135175227146</v>
      </c>
      <c r="Q8" s="2" t="n">
        <v>0</v>
      </c>
      <c r="R8" s="0" t="n">
        <v>5393</v>
      </c>
      <c r="S8" s="0" t="n">
        <v>8385</v>
      </c>
      <c r="T8" s="9" t="n">
        <f aca="false">(R8-$A8)/$A8*100</f>
        <v>0</v>
      </c>
    </row>
    <row collapsed="false" customFormat="false" customHeight="false" hidden="false" ht="12.1" outlineLevel="0" r="9">
      <c r="B9" s="10" t="s">
        <v>9</v>
      </c>
      <c r="C9" s="0" t="n">
        <f aca="false">AVERAGE(C8:C8)</f>
        <v>5772</v>
      </c>
      <c r="D9" s="0" t="n">
        <f aca="false">AVERAGE(D8:D8)</f>
        <v>55.287</v>
      </c>
      <c r="E9" s="0" t="n">
        <f aca="false">AVERAGE(E8:E8)</f>
        <v>7.02762840719451</v>
      </c>
      <c r="F9" s="0" t="n">
        <f aca="false">COUNTIF(E8:E8,0)</f>
        <v>0</v>
      </c>
      <c r="G9" s="10" t="s">
        <v>9</v>
      </c>
      <c r="H9" s="0" t="n">
        <f aca="false">AVERAGE(H8:H8)</f>
        <v>5975</v>
      </c>
      <c r="I9" s="0" t="n">
        <f aca="false">AVERAGE(I8:I8)</f>
        <v>852</v>
      </c>
      <c r="J9" s="0" t="n">
        <f aca="false">AVERAGE(J8:J8)</f>
        <v>10.7917671055071</v>
      </c>
      <c r="K9" s="0" t="n">
        <f aca="false">COUNTIF(J8:J8,0)</f>
        <v>0</v>
      </c>
      <c r="L9" s="10" t="s">
        <v>9</v>
      </c>
      <c r="M9" s="0" t="n">
        <f aca="false">AVERAGE(M8:M8)</f>
        <v>5742</v>
      </c>
      <c r="N9" s="0" t="n">
        <f aca="false">AVERAGE(N8:N8)</f>
        <v>3128</v>
      </c>
      <c r="O9" s="0" t="n">
        <f aca="false">AVERAGE(O8:O8)</f>
        <v>6.47135175227146</v>
      </c>
      <c r="P9" s="0" t="n">
        <f aca="false">COUNTIF(O8:O8,0)</f>
        <v>0</v>
      </c>
      <c r="Q9" s="10" t="s">
        <v>9</v>
      </c>
      <c r="R9" s="0" t="n">
        <f aca="false">AVERAGE(R8:R8)</f>
        <v>5393</v>
      </c>
      <c r="S9" s="0" t="n">
        <f aca="false">AVERAGE(S8:S8)</f>
        <v>8385</v>
      </c>
      <c r="T9" s="0" t="n">
        <f aca="false">AVERAGE(T8:T8)</f>
        <v>0</v>
      </c>
      <c r="U9" s="0" t="n">
        <f aca="false">COUNTIF(T8:T8,0)</f>
        <v>1</v>
      </c>
    </row>
    <row collapsed="false" customFormat="false" customHeight="false" hidden="false" ht="12.1" outlineLevel="0" r="11">
      <c r="B11" s="8" t="s">
        <v>25</v>
      </c>
      <c r="C11" s="0" t="s">
        <v>2</v>
      </c>
      <c r="G11" s="8" t="s">
        <v>25</v>
      </c>
      <c r="H11" s="0" t="s">
        <v>3</v>
      </c>
      <c r="L11" s="8" t="s">
        <v>25</v>
      </c>
      <c r="M11" s="0" t="s">
        <v>4</v>
      </c>
      <c r="Q11" s="8" t="s">
        <v>25</v>
      </c>
      <c r="R11" s="0" t="s">
        <v>5</v>
      </c>
    </row>
    <row collapsed="false" customFormat="false" customHeight="false" hidden="false" ht="13.4" outlineLevel="0" r="12">
      <c r="C12" s="2" t="s">
        <v>6</v>
      </c>
      <c r="D12" s="2" t="s">
        <v>7</v>
      </c>
      <c r="E12" s="2" t="s">
        <v>8</v>
      </c>
      <c r="H12" s="2" t="s">
        <v>6</v>
      </c>
      <c r="I12" s="2" t="s">
        <v>7</v>
      </c>
      <c r="J12" s="2" t="s">
        <v>8</v>
      </c>
      <c r="M12" s="2" t="s">
        <v>6</v>
      </c>
      <c r="N12" s="2" t="s">
        <v>7</v>
      </c>
      <c r="O12" s="2" t="s">
        <v>8</v>
      </c>
      <c r="R12" s="2" t="s">
        <v>6</v>
      </c>
      <c r="S12" s="2" t="s">
        <v>7</v>
      </c>
      <c r="T12" s="2" t="s">
        <v>8</v>
      </c>
    </row>
    <row collapsed="false" customFormat="false" customHeight="false" hidden="false" ht="12.9" outlineLevel="0" r="13">
      <c r="A13" s="0" t="n">
        <f aca="false">MIN(C13,H13,M13,R13)</f>
        <v>3748</v>
      </c>
      <c r="B13" s="2" t="n">
        <v>0</v>
      </c>
      <c r="C13" s="0" t="n">
        <v>3912</v>
      </c>
      <c r="D13" s="0" t="n">
        <v>46.342</v>
      </c>
      <c r="E13" s="9" t="n">
        <f aca="false">(C13-$A13)/$A13*100</f>
        <v>4.37566702241195</v>
      </c>
      <c r="G13" s="2" t="n">
        <v>0</v>
      </c>
      <c r="H13" s="0" t="n">
        <v>4036</v>
      </c>
      <c r="I13" s="0" t="n">
        <v>1032</v>
      </c>
      <c r="J13" s="9" t="n">
        <f aca="false">(H13-$A13)/$A13*100</f>
        <v>7.68409818569904</v>
      </c>
      <c r="L13" s="2" t="n">
        <v>0</v>
      </c>
      <c r="M13" s="0" t="n">
        <v>4118</v>
      </c>
      <c r="N13" s="0" t="n">
        <v>3461</v>
      </c>
      <c r="O13" s="9" t="n">
        <f aca="false">(M13-$A13)/$A13*100</f>
        <v>9.87193169690502</v>
      </c>
      <c r="Q13" s="2" t="n">
        <v>0</v>
      </c>
      <c r="R13" s="0" t="n">
        <v>3748</v>
      </c>
      <c r="S13" s="0" t="n">
        <v>10460</v>
      </c>
      <c r="T13" s="9" t="n">
        <f aca="false">(R13-$A13)/$A13*100</f>
        <v>0</v>
      </c>
    </row>
    <row collapsed="false" customFormat="false" customHeight="false" hidden="false" ht="12.1" outlineLevel="0" r="14">
      <c r="B14" s="10" t="s">
        <v>9</v>
      </c>
      <c r="C14" s="0" t="n">
        <f aca="false">AVERAGE(C13:C13)</f>
        <v>3912</v>
      </c>
      <c r="D14" s="0" t="n">
        <f aca="false">AVERAGE(D13:D13)</f>
        <v>46.342</v>
      </c>
      <c r="E14" s="0" t="n">
        <f aca="false">AVERAGE(E13:E13)</f>
        <v>4.37566702241195</v>
      </c>
      <c r="F14" s="0" t="n">
        <f aca="false">COUNTIF(E13:E13,0)</f>
        <v>0</v>
      </c>
      <c r="G14" s="10" t="s">
        <v>9</v>
      </c>
      <c r="H14" s="0" t="n">
        <f aca="false">AVERAGE(H13:H13)</f>
        <v>4036</v>
      </c>
      <c r="I14" s="0" t="n">
        <f aca="false">AVERAGE(I13:I13)</f>
        <v>1032</v>
      </c>
      <c r="J14" s="0" t="n">
        <f aca="false">AVERAGE(J13:J13)</f>
        <v>7.68409818569904</v>
      </c>
      <c r="K14" s="0" t="n">
        <f aca="false">COUNTIF(J13:J13,0)</f>
        <v>0</v>
      </c>
      <c r="L14" s="10" t="s">
        <v>9</v>
      </c>
      <c r="M14" s="0" t="n">
        <f aca="false">AVERAGE(M13:M13)</f>
        <v>4118</v>
      </c>
      <c r="N14" s="0" t="n">
        <f aca="false">AVERAGE(N13:N13)</f>
        <v>3461</v>
      </c>
      <c r="O14" s="0" t="n">
        <f aca="false">AVERAGE(O13:O13)</f>
        <v>9.87193169690502</v>
      </c>
      <c r="P14" s="0" t="n">
        <f aca="false">COUNTIF(O13:O13,0)</f>
        <v>0</v>
      </c>
      <c r="Q14" s="10" t="s">
        <v>9</v>
      </c>
      <c r="R14" s="0" t="n">
        <f aca="false">AVERAGE(R13:R13)</f>
        <v>3748</v>
      </c>
      <c r="S14" s="0" t="n">
        <f aca="false">AVERAGE(S13:S13)</f>
        <v>10460</v>
      </c>
      <c r="T14" s="0" t="n">
        <f aca="false">AVERAGE(T13:T13)</f>
        <v>0</v>
      </c>
      <c r="U14" s="0" t="n">
        <f aca="false">COUNTIF(T13:T13,0)</f>
        <v>1</v>
      </c>
    </row>
    <row collapsed="false" customFormat="false" customHeight="false" hidden="false" ht="12.1" outlineLevel="0" r="16">
      <c r="B16" s="8" t="s">
        <v>26</v>
      </c>
      <c r="C16" s="0" t="s">
        <v>2</v>
      </c>
      <c r="G16" s="8" t="s">
        <v>26</v>
      </c>
      <c r="H16" s="0" t="s">
        <v>3</v>
      </c>
      <c r="L16" s="8" t="s">
        <v>26</v>
      </c>
      <c r="M16" s="0" t="s">
        <v>4</v>
      </c>
      <c r="Q16" s="8" t="s">
        <v>26</v>
      </c>
      <c r="R16" s="0" t="s">
        <v>5</v>
      </c>
    </row>
    <row collapsed="false" customFormat="false" customHeight="false" hidden="false" ht="13.4" outlineLevel="0" r="17">
      <c r="C17" s="2" t="s">
        <v>6</v>
      </c>
      <c r="D17" s="2" t="s">
        <v>7</v>
      </c>
      <c r="E17" s="2" t="s">
        <v>8</v>
      </c>
      <c r="H17" s="2" t="s">
        <v>6</v>
      </c>
      <c r="I17" s="2" t="s">
        <v>7</v>
      </c>
      <c r="J17" s="2" t="s">
        <v>8</v>
      </c>
      <c r="M17" s="2" t="s">
        <v>6</v>
      </c>
      <c r="N17" s="2" t="s">
        <v>7</v>
      </c>
      <c r="O17" s="2" t="s">
        <v>8</v>
      </c>
      <c r="R17" s="2" t="s">
        <v>6</v>
      </c>
      <c r="S17" s="2" t="s">
        <v>7</v>
      </c>
      <c r="T17" s="2" t="s">
        <v>8</v>
      </c>
    </row>
    <row collapsed="false" customFormat="false" customHeight="false" hidden="false" ht="12.9" outlineLevel="0" r="18">
      <c r="A18" s="0" t="n">
        <f aca="false">MIN(C18,H18,M18,R18)</f>
        <v>3128</v>
      </c>
      <c r="B18" s="2" t="n">
        <v>0</v>
      </c>
      <c r="C18" s="0" t="n">
        <v>3345</v>
      </c>
      <c r="D18" s="0" t="n">
        <v>85.382</v>
      </c>
      <c r="E18" s="9" t="n">
        <f aca="false">(C18-$A18)/$A18*100</f>
        <v>6.93734015345269</v>
      </c>
      <c r="G18" s="2" t="n">
        <v>0</v>
      </c>
      <c r="H18" s="0" t="n">
        <v>3304</v>
      </c>
      <c r="I18" s="0" t="n">
        <v>818</v>
      </c>
      <c r="J18" s="9" t="n">
        <f aca="false">(H18-$A18)/$A18*100</f>
        <v>5.62659846547315</v>
      </c>
      <c r="L18" s="2" t="n">
        <v>0</v>
      </c>
      <c r="M18" s="0" t="n">
        <v>3534</v>
      </c>
      <c r="N18" s="0" t="n">
        <v>3997</v>
      </c>
      <c r="O18" s="9" t="n">
        <f aca="false">(M18-$A18)/$A18*100</f>
        <v>12.9795396419437</v>
      </c>
      <c r="Q18" s="2" t="n">
        <v>0</v>
      </c>
      <c r="R18" s="0" t="n">
        <v>3128</v>
      </c>
      <c r="S18" s="0" t="n">
        <v>14195</v>
      </c>
      <c r="T18" s="9" t="n">
        <f aca="false">(R18-$A18)/$A18*100</f>
        <v>0</v>
      </c>
    </row>
    <row collapsed="false" customFormat="false" customHeight="false" hidden="false" ht="12.1" outlineLevel="0" r="19">
      <c r="B19" s="10" t="s">
        <v>9</v>
      </c>
      <c r="C19" s="0" t="n">
        <f aca="false">AVERAGE(C18:C18)</f>
        <v>3345</v>
      </c>
      <c r="D19" s="0" t="n">
        <f aca="false">AVERAGE(D18:D18)</f>
        <v>85.382</v>
      </c>
      <c r="E19" s="0" t="n">
        <f aca="false">AVERAGE(E18:E18)</f>
        <v>6.93734015345269</v>
      </c>
      <c r="F19" s="0" t="n">
        <f aca="false">COUNTIF(E18:E18,0)</f>
        <v>0</v>
      </c>
      <c r="G19" s="10" t="s">
        <v>9</v>
      </c>
      <c r="H19" s="0" t="n">
        <f aca="false">AVERAGE(H18:H18)</f>
        <v>3304</v>
      </c>
      <c r="I19" s="0" t="n">
        <f aca="false">AVERAGE(I18:I18)</f>
        <v>818</v>
      </c>
      <c r="J19" s="0" t="n">
        <f aca="false">AVERAGE(J18:J18)</f>
        <v>5.62659846547315</v>
      </c>
      <c r="K19" s="0" t="n">
        <f aca="false">COUNTIF(J18:J18,0)</f>
        <v>0</v>
      </c>
      <c r="L19" s="10" t="s">
        <v>9</v>
      </c>
      <c r="M19" s="0" t="n">
        <f aca="false">AVERAGE(M18:M18)</f>
        <v>3534</v>
      </c>
      <c r="N19" s="0" t="n">
        <f aca="false">AVERAGE(N18:N18)</f>
        <v>3997</v>
      </c>
      <c r="O19" s="0" t="n">
        <f aca="false">AVERAGE(O18:O18)</f>
        <v>12.9795396419437</v>
      </c>
      <c r="P19" s="0" t="n">
        <f aca="false">COUNTIF(O18:O18,0)</f>
        <v>0</v>
      </c>
      <c r="Q19" s="10" t="s">
        <v>9</v>
      </c>
      <c r="R19" s="0" t="n">
        <f aca="false">AVERAGE(R18:R18)</f>
        <v>3128</v>
      </c>
      <c r="S19" s="0" t="n">
        <f aca="false">AVERAGE(S18:S18)</f>
        <v>14195</v>
      </c>
      <c r="T19" s="0" t="n">
        <f aca="false">AVERAGE(T18:T18)</f>
        <v>0</v>
      </c>
      <c r="U19" s="0" t="n">
        <f aca="false">COUNTIF(T18:T18,0)</f>
        <v>1</v>
      </c>
    </row>
    <row collapsed="false" customFormat="false" customHeight="false" hidden="false" ht="12.1" outlineLevel="0" r="22">
      <c r="B22" s="8" t="s">
        <v>27</v>
      </c>
      <c r="C22" s="0" t="s">
        <v>2</v>
      </c>
      <c r="G22" s="8" t="s">
        <v>27</v>
      </c>
      <c r="H22" s="0" t="s">
        <v>3</v>
      </c>
      <c r="L22" s="8" t="s">
        <v>27</v>
      </c>
      <c r="M22" s="0" t="s">
        <v>4</v>
      </c>
      <c r="Q22" s="8" t="s">
        <v>27</v>
      </c>
      <c r="R22" s="0" t="s">
        <v>5</v>
      </c>
    </row>
    <row collapsed="false" customFormat="false" customHeight="false" hidden="false" ht="13.4" outlineLevel="0" r="23">
      <c r="C23" s="2" t="s">
        <v>6</v>
      </c>
      <c r="D23" s="2" t="s">
        <v>7</v>
      </c>
      <c r="E23" s="2" t="s">
        <v>8</v>
      </c>
      <c r="H23" s="2" t="s">
        <v>6</v>
      </c>
      <c r="I23" s="2" t="s">
        <v>7</v>
      </c>
      <c r="J23" s="2" t="s">
        <v>8</v>
      </c>
      <c r="M23" s="2" t="s">
        <v>6</v>
      </c>
      <c r="N23" s="2" t="s">
        <v>7</v>
      </c>
      <c r="O23" s="2" t="s">
        <v>8</v>
      </c>
      <c r="R23" s="2" t="s">
        <v>6</v>
      </c>
      <c r="S23" s="2" t="s">
        <v>7</v>
      </c>
      <c r="T23" s="2" t="s">
        <v>8</v>
      </c>
    </row>
    <row collapsed="false" customFormat="false" customHeight="false" hidden="false" ht="12.9" outlineLevel="0" r="24">
      <c r="A24" s="0" t="n">
        <f aca="false">MIN(C24,H24,M24,R24)</f>
        <v>10250</v>
      </c>
      <c r="B24" s="2" t="n">
        <v>0</v>
      </c>
      <c r="C24" s="0" t="n">
        <v>11472</v>
      </c>
      <c r="D24" s="0" t="n">
        <v>119.064</v>
      </c>
      <c r="E24" s="9" t="n">
        <f aca="false">(C24-$A24)/$A24*100</f>
        <v>11.9219512195122</v>
      </c>
      <c r="G24" s="2" t="n">
        <v>0</v>
      </c>
      <c r="H24" s="0" t="n">
        <v>11708</v>
      </c>
      <c r="I24" s="0" t="n">
        <v>2328</v>
      </c>
      <c r="J24" s="9" t="n">
        <f aca="false">(H24-$A24)/$A24*100</f>
        <v>14.2243902439024</v>
      </c>
      <c r="L24" s="2" t="n">
        <v>0</v>
      </c>
      <c r="M24" s="0" t="n">
        <v>10858</v>
      </c>
      <c r="N24" s="0" t="n">
        <v>7666</v>
      </c>
      <c r="O24" s="9" t="n">
        <f aca="false">(M24-$A24)/$A24*100</f>
        <v>5.93170731707317</v>
      </c>
      <c r="Q24" s="2" t="n">
        <v>0</v>
      </c>
      <c r="R24" s="0" t="n">
        <v>10250</v>
      </c>
      <c r="S24" s="0" t="n">
        <v>7609</v>
      </c>
      <c r="T24" s="9" t="n">
        <f aca="false">(R24-$A24)/$A24*100</f>
        <v>0</v>
      </c>
    </row>
    <row collapsed="false" customFormat="false" customHeight="false" hidden="false" ht="12.1" outlineLevel="0" r="25">
      <c r="B25" s="10" t="s">
        <v>9</v>
      </c>
      <c r="C25" s="0" t="n">
        <f aca="false">AVERAGE(C24:C24)</f>
        <v>11472</v>
      </c>
      <c r="D25" s="0" t="n">
        <f aca="false">AVERAGE(D24:D24)</f>
        <v>119.064</v>
      </c>
      <c r="E25" s="0" t="n">
        <f aca="false">AVERAGE(E24:E24)</f>
        <v>11.9219512195122</v>
      </c>
      <c r="F25" s="0" t="n">
        <f aca="false">COUNTIF(E24:E24,0)</f>
        <v>0</v>
      </c>
      <c r="G25" s="10" t="s">
        <v>9</v>
      </c>
      <c r="H25" s="0" t="n">
        <f aca="false">AVERAGE(H24:H24)</f>
        <v>11708</v>
      </c>
      <c r="I25" s="0" t="n">
        <f aca="false">AVERAGE(I24:I24)</f>
        <v>2328</v>
      </c>
      <c r="J25" s="0" t="n">
        <f aca="false">AVERAGE(J24:J24)</f>
        <v>14.2243902439024</v>
      </c>
      <c r="K25" s="0" t="n">
        <f aca="false">COUNTIF(J24:J24,0)</f>
        <v>0</v>
      </c>
      <c r="L25" s="10" t="s">
        <v>9</v>
      </c>
      <c r="M25" s="0" t="n">
        <f aca="false">AVERAGE(M24:M24)</f>
        <v>10858</v>
      </c>
      <c r="N25" s="0" t="n">
        <f aca="false">AVERAGE(N24:N24)</f>
        <v>7666</v>
      </c>
      <c r="O25" s="0" t="n">
        <f aca="false">AVERAGE(O24:O24)</f>
        <v>5.93170731707317</v>
      </c>
      <c r="P25" s="0" t="n">
        <f aca="false">COUNTIF(O24:O24,0)</f>
        <v>0</v>
      </c>
      <c r="Q25" s="10" t="s">
        <v>9</v>
      </c>
      <c r="R25" s="0" t="n">
        <f aca="false">AVERAGE(R24:R24)</f>
        <v>10250</v>
      </c>
      <c r="S25" s="0" t="n">
        <f aca="false">AVERAGE(S24:S24)</f>
        <v>7609</v>
      </c>
      <c r="T25" s="0" t="n">
        <f aca="false">AVERAGE(T24:T24)</f>
        <v>0</v>
      </c>
      <c r="U25" s="0" t="n">
        <f aca="false">COUNTIF(T24:T24,0)</f>
        <v>1</v>
      </c>
    </row>
    <row collapsed="false" customFormat="false" customHeight="false" hidden="false" ht="12.1" outlineLevel="0" r="27">
      <c r="B27" s="8" t="s">
        <v>28</v>
      </c>
      <c r="C27" s="0" t="s">
        <v>2</v>
      </c>
      <c r="G27" s="8" t="s">
        <v>28</v>
      </c>
      <c r="H27" s="0" t="s">
        <v>3</v>
      </c>
      <c r="L27" s="8" t="s">
        <v>28</v>
      </c>
      <c r="M27" s="0" t="s">
        <v>4</v>
      </c>
      <c r="Q27" s="8" t="s">
        <v>28</v>
      </c>
      <c r="R27" s="0" t="s">
        <v>5</v>
      </c>
    </row>
    <row collapsed="false" customFormat="false" customHeight="false" hidden="false" ht="13.4" outlineLevel="0" r="28">
      <c r="C28" s="2" t="s">
        <v>6</v>
      </c>
      <c r="D28" s="2" t="s">
        <v>7</v>
      </c>
      <c r="E28" s="2" t="s">
        <v>8</v>
      </c>
      <c r="H28" s="2" t="s">
        <v>6</v>
      </c>
      <c r="I28" s="2" t="s">
        <v>7</v>
      </c>
      <c r="J28" s="2" t="s">
        <v>8</v>
      </c>
      <c r="M28" s="2" t="s">
        <v>6</v>
      </c>
      <c r="N28" s="2" t="s">
        <v>7</v>
      </c>
      <c r="O28" s="2" t="s">
        <v>8</v>
      </c>
      <c r="R28" s="2" t="s">
        <v>6</v>
      </c>
      <c r="S28" s="2" t="s">
        <v>7</v>
      </c>
      <c r="T28" s="2" t="s">
        <v>8</v>
      </c>
    </row>
    <row collapsed="false" customFormat="false" customHeight="false" hidden="false" ht="12.9" outlineLevel="0" r="29">
      <c r="A29" s="0" t="n">
        <f aca="false">MIN(C29,H29,M29,R29)</f>
        <v>7509</v>
      </c>
      <c r="B29" s="2" t="n">
        <v>0</v>
      </c>
      <c r="C29" s="0" t="n">
        <v>8258</v>
      </c>
      <c r="D29" s="0" t="n">
        <v>262.917</v>
      </c>
      <c r="E29" s="9" t="n">
        <f aca="false">(C29-$A29)/$A29*100</f>
        <v>9.97469703023039</v>
      </c>
      <c r="G29" s="2" t="n">
        <v>0</v>
      </c>
      <c r="H29" s="0" t="n">
        <v>8339</v>
      </c>
      <c r="I29" s="0" t="n">
        <v>3944</v>
      </c>
      <c r="J29" s="9" t="n">
        <f aca="false">(H29-$A29)/$A29*100</f>
        <v>11.0534025835664</v>
      </c>
      <c r="L29" s="2" t="n">
        <v>0</v>
      </c>
      <c r="M29" s="0" t="n">
        <v>8106</v>
      </c>
      <c r="N29" s="0" t="n">
        <v>14803</v>
      </c>
      <c r="O29" s="9" t="n">
        <f aca="false">(M29-$A29)/$A29*100</f>
        <v>7.95045944866161</v>
      </c>
      <c r="Q29" s="2" t="n">
        <v>0</v>
      </c>
      <c r="R29" s="0" t="n">
        <v>7509</v>
      </c>
      <c r="S29" s="0" t="n">
        <v>16655</v>
      </c>
      <c r="T29" s="9" t="n">
        <f aca="false">(R29-$A29)/$A29*100</f>
        <v>0</v>
      </c>
    </row>
    <row collapsed="false" customFormat="false" customHeight="false" hidden="false" ht="12.1" outlineLevel="0" r="30">
      <c r="B30" s="10" t="s">
        <v>9</v>
      </c>
      <c r="C30" s="0" t="n">
        <f aca="false">AVERAGE(C29:C29)</f>
        <v>8258</v>
      </c>
      <c r="D30" s="0" t="n">
        <f aca="false">AVERAGE(D29:D29)</f>
        <v>262.917</v>
      </c>
      <c r="E30" s="0" t="n">
        <f aca="false">AVERAGE(E29:E29)</f>
        <v>9.97469703023039</v>
      </c>
      <c r="F30" s="0" t="n">
        <f aca="false">COUNTIF(E29:E29,0)</f>
        <v>0</v>
      </c>
      <c r="G30" s="10" t="s">
        <v>9</v>
      </c>
      <c r="H30" s="0" t="n">
        <f aca="false">AVERAGE(H29:H29)</f>
        <v>8339</v>
      </c>
      <c r="I30" s="0" t="n">
        <f aca="false">AVERAGE(I29:I29)</f>
        <v>3944</v>
      </c>
      <c r="J30" s="0" t="n">
        <f aca="false">AVERAGE(J29:J29)</f>
        <v>11.0534025835664</v>
      </c>
      <c r="K30" s="0" t="n">
        <f aca="false">COUNTIF(J29:J29,0)</f>
        <v>0</v>
      </c>
      <c r="L30" s="10" t="s">
        <v>9</v>
      </c>
      <c r="M30" s="0" t="n">
        <f aca="false">AVERAGE(M29:M29)</f>
        <v>8106</v>
      </c>
      <c r="N30" s="0" t="n">
        <f aca="false">AVERAGE(N29:N29)</f>
        <v>14803</v>
      </c>
      <c r="O30" s="0" t="n">
        <f aca="false">AVERAGE(O29:O29)</f>
        <v>7.95045944866161</v>
      </c>
      <c r="P30" s="0" t="n">
        <f aca="false">COUNTIF(O29:O29,0)</f>
        <v>0</v>
      </c>
      <c r="Q30" s="10" t="s">
        <v>9</v>
      </c>
      <c r="R30" s="0" t="n">
        <f aca="false">AVERAGE(R29:R29)</f>
        <v>7509</v>
      </c>
      <c r="S30" s="0" t="n">
        <f aca="false">AVERAGE(S29:S29)</f>
        <v>16655</v>
      </c>
      <c r="T30" s="0" t="n">
        <f aca="false">AVERAGE(T29:T29)</f>
        <v>0</v>
      </c>
      <c r="U30" s="0" t="n">
        <f aca="false">COUNTIF(T29:T29,0)</f>
        <v>1</v>
      </c>
    </row>
    <row collapsed="false" customFormat="false" customHeight="false" hidden="false" ht="12.1" outlineLevel="0" r="32">
      <c r="B32" s="8" t="s">
        <v>29</v>
      </c>
      <c r="C32" s="0" t="s">
        <v>2</v>
      </c>
      <c r="G32" s="8" t="s">
        <v>29</v>
      </c>
      <c r="H32" s="0" t="s">
        <v>3</v>
      </c>
      <c r="L32" s="8" t="s">
        <v>29</v>
      </c>
      <c r="M32" s="0" t="s">
        <v>4</v>
      </c>
      <c r="Q32" s="8" t="s">
        <v>29</v>
      </c>
      <c r="R32" s="0" t="s">
        <v>5</v>
      </c>
    </row>
    <row collapsed="false" customFormat="false" customHeight="false" hidden="false" ht="13.4" outlineLevel="0" r="33">
      <c r="C33" s="2" t="s">
        <v>6</v>
      </c>
      <c r="D33" s="2" t="s">
        <v>7</v>
      </c>
      <c r="E33" s="2" t="s">
        <v>8</v>
      </c>
      <c r="H33" s="2" t="s">
        <v>6</v>
      </c>
      <c r="I33" s="2" t="s">
        <v>7</v>
      </c>
      <c r="J33" s="2" t="s">
        <v>8</v>
      </c>
      <c r="M33" s="2" t="s">
        <v>6</v>
      </c>
      <c r="N33" s="2" t="s">
        <v>7</v>
      </c>
      <c r="O33" s="2" t="s">
        <v>8</v>
      </c>
      <c r="R33" s="2" t="s">
        <v>6</v>
      </c>
      <c r="S33" s="2" t="s">
        <v>7</v>
      </c>
      <c r="T33" s="2" t="s">
        <v>8</v>
      </c>
    </row>
    <row collapsed="false" customFormat="false" customHeight="false" hidden="false" ht="12.9" outlineLevel="0" r="34">
      <c r="A34" s="0" t="n">
        <f aca="false">MIN(C34,H34,M34,R34)</f>
        <v>5431</v>
      </c>
      <c r="B34" s="2" t="n">
        <v>0</v>
      </c>
      <c r="C34" s="0" t="n">
        <v>5946</v>
      </c>
      <c r="D34" s="0" t="n">
        <v>210.479</v>
      </c>
      <c r="E34" s="9" t="n">
        <f aca="false">(C34-$A34)/$A34*100</f>
        <v>9.48259988952311</v>
      </c>
      <c r="G34" s="2" t="n">
        <v>0</v>
      </c>
      <c r="H34" s="0" t="n">
        <v>5919</v>
      </c>
      <c r="I34" s="0" t="n">
        <v>5187</v>
      </c>
      <c r="J34" s="9" t="n">
        <f aca="false">(H34-$A34)/$A34*100</f>
        <v>8.98545387589762</v>
      </c>
      <c r="L34" s="2" t="n">
        <v>0</v>
      </c>
      <c r="M34" s="0" t="n">
        <v>6004</v>
      </c>
      <c r="N34" s="0" t="n">
        <v>15566</v>
      </c>
      <c r="O34" s="9" t="n">
        <f aca="false">(M34-$A34)/$A34*100</f>
        <v>10.5505431780519</v>
      </c>
      <c r="Q34" s="2" t="n">
        <v>0</v>
      </c>
      <c r="R34" s="0" t="n">
        <v>5431</v>
      </c>
      <c r="S34" s="0" t="n">
        <v>36477</v>
      </c>
      <c r="T34" s="9" t="n">
        <f aca="false">(R34-$A34)/$A34*100</f>
        <v>0</v>
      </c>
    </row>
    <row collapsed="false" customFormat="false" customHeight="false" hidden="false" ht="12.1" outlineLevel="0" r="35">
      <c r="B35" s="10" t="s">
        <v>9</v>
      </c>
      <c r="C35" s="0" t="n">
        <f aca="false">AVERAGE(C34:C34)</f>
        <v>5946</v>
      </c>
      <c r="D35" s="0" t="n">
        <f aca="false">AVERAGE(D34:D34)</f>
        <v>210.479</v>
      </c>
      <c r="E35" s="0" t="n">
        <f aca="false">AVERAGE(E34:E34)</f>
        <v>9.48259988952311</v>
      </c>
      <c r="F35" s="0" t="n">
        <f aca="false">COUNTIF(E34:E34,0)</f>
        <v>0</v>
      </c>
      <c r="G35" s="10" t="s">
        <v>9</v>
      </c>
      <c r="H35" s="0" t="n">
        <f aca="false">AVERAGE(H34:H34)</f>
        <v>5919</v>
      </c>
      <c r="I35" s="0" t="n">
        <f aca="false">AVERAGE(I34:I34)</f>
        <v>5187</v>
      </c>
      <c r="J35" s="0" t="n">
        <f aca="false">AVERAGE(J34:J34)</f>
        <v>8.98545387589762</v>
      </c>
      <c r="K35" s="0" t="n">
        <f aca="false">COUNTIF(J34:J34,0)</f>
        <v>0</v>
      </c>
      <c r="L35" s="10" t="s">
        <v>9</v>
      </c>
      <c r="M35" s="0" t="n">
        <f aca="false">AVERAGE(M34:M34)</f>
        <v>6004</v>
      </c>
      <c r="N35" s="0" t="n">
        <f aca="false">AVERAGE(N34:N34)</f>
        <v>15566</v>
      </c>
      <c r="O35" s="0" t="n">
        <f aca="false">AVERAGE(O34:O34)</f>
        <v>10.5505431780519</v>
      </c>
      <c r="P35" s="0" t="n">
        <f aca="false">COUNTIF(O34:O34,0)</f>
        <v>0</v>
      </c>
      <c r="Q35" s="10" t="s">
        <v>9</v>
      </c>
      <c r="R35" s="0" t="n">
        <f aca="false">AVERAGE(R34:R34)</f>
        <v>5431</v>
      </c>
      <c r="S35" s="0" t="n">
        <f aca="false">AVERAGE(S34:S34)</f>
        <v>36477</v>
      </c>
      <c r="T35" s="0" t="n">
        <f aca="false">AVERAGE(T34:T34)</f>
        <v>0</v>
      </c>
      <c r="U35" s="0" t="n">
        <f aca="false">COUNTIF(T34:T34,0)</f>
        <v>1</v>
      </c>
    </row>
    <row collapsed="false" customFormat="false" customHeight="false" hidden="false" ht="12.1" outlineLevel="0" r="37">
      <c r="B37" s="8" t="s">
        <v>30</v>
      </c>
      <c r="C37" s="0" t="s">
        <v>2</v>
      </c>
      <c r="G37" s="8" t="s">
        <v>30</v>
      </c>
      <c r="H37" s="0" t="s">
        <v>3</v>
      </c>
      <c r="L37" s="8" t="s">
        <v>30</v>
      </c>
      <c r="M37" s="0" t="s">
        <v>4</v>
      </c>
      <c r="Q37" s="8" t="s">
        <v>30</v>
      </c>
      <c r="R37" s="0" t="s">
        <v>5</v>
      </c>
    </row>
    <row collapsed="false" customFormat="false" customHeight="false" hidden="false" ht="13.4" outlineLevel="0" r="38">
      <c r="C38" s="2" t="s">
        <v>6</v>
      </c>
      <c r="D38" s="2" t="s">
        <v>7</v>
      </c>
      <c r="E38" s="2" t="s">
        <v>8</v>
      </c>
      <c r="H38" s="2" t="s">
        <v>6</v>
      </c>
      <c r="I38" s="2" t="s">
        <v>7</v>
      </c>
      <c r="J38" s="2" t="s">
        <v>8</v>
      </c>
      <c r="M38" s="2" t="s">
        <v>6</v>
      </c>
      <c r="N38" s="2" t="s">
        <v>7</v>
      </c>
      <c r="O38" s="2" t="s">
        <v>8</v>
      </c>
      <c r="R38" s="2" t="s">
        <v>6</v>
      </c>
      <c r="S38" s="2" t="s">
        <v>7</v>
      </c>
      <c r="T38" s="2" t="s">
        <v>8</v>
      </c>
    </row>
    <row collapsed="false" customFormat="false" customHeight="false" hidden="false" ht="12.9" outlineLevel="0" r="39">
      <c r="A39" s="0" t="n">
        <f aca="false">MIN(C39,H39,M39,R39)</f>
        <v>4207</v>
      </c>
      <c r="B39" s="2" t="n">
        <v>0</v>
      </c>
      <c r="C39" s="0" t="n">
        <v>4488</v>
      </c>
      <c r="D39" s="0" t="n">
        <v>107.453</v>
      </c>
      <c r="E39" s="9" t="n">
        <f aca="false">(C39-$A39)/$A39*100</f>
        <v>6.67934395055859</v>
      </c>
      <c r="G39" s="2" t="n">
        <v>0</v>
      </c>
      <c r="H39" s="0" t="n">
        <v>4463</v>
      </c>
      <c r="I39" s="0" t="n">
        <v>3117</v>
      </c>
      <c r="J39" s="9" t="n">
        <f aca="false">(H39-$A39)/$A39*100</f>
        <v>6.08509626812455</v>
      </c>
      <c r="L39" s="2" t="n">
        <v>0</v>
      </c>
      <c r="M39" s="0" t="n">
        <v>4716</v>
      </c>
      <c r="N39" s="0" t="n">
        <v>21944</v>
      </c>
      <c r="O39" s="9" t="n">
        <f aca="false">(M39-$A39)/$A39*100</f>
        <v>12.098882814357</v>
      </c>
      <c r="Q39" s="2" t="n">
        <v>0</v>
      </c>
      <c r="R39" s="0" t="n">
        <v>4207</v>
      </c>
      <c r="S39" s="0" t="n">
        <v>33625</v>
      </c>
      <c r="T39" s="9" t="n">
        <f aca="false">(R39-$A39)/$A39*100</f>
        <v>0</v>
      </c>
    </row>
    <row collapsed="false" customFormat="false" customHeight="false" hidden="false" ht="12.1" outlineLevel="0" r="40">
      <c r="B40" s="10" t="s">
        <v>9</v>
      </c>
      <c r="C40" s="0" t="n">
        <f aca="false">AVERAGE(C39:C39)</f>
        <v>4488</v>
      </c>
      <c r="D40" s="0" t="n">
        <f aca="false">AVERAGE(D39:D39)</f>
        <v>107.453</v>
      </c>
      <c r="E40" s="0" t="n">
        <f aca="false">AVERAGE(E39:E39)</f>
        <v>6.67934395055859</v>
      </c>
      <c r="F40" s="0" t="n">
        <f aca="false">COUNTIF(E39:E39,0)</f>
        <v>0</v>
      </c>
      <c r="G40" s="10" t="s">
        <v>9</v>
      </c>
      <c r="H40" s="0" t="n">
        <f aca="false">AVERAGE(H39:H39)</f>
        <v>4463</v>
      </c>
      <c r="I40" s="0" t="n">
        <f aca="false">AVERAGE(I39:I39)</f>
        <v>3117</v>
      </c>
      <c r="J40" s="0" t="n">
        <f aca="false">AVERAGE(J39:J39)</f>
        <v>6.08509626812455</v>
      </c>
      <c r="K40" s="0" t="n">
        <f aca="false">COUNTIF(J39:J39,0)</f>
        <v>0</v>
      </c>
      <c r="L40" s="10" t="s">
        <v>9</v>
      </c>
      <c r="M40" s="0" t="n">
        <f aca="false">AVERAGE(M39:M39)</f>
        <v>4716</v>
      </c>
      <c r="N40" s="0" t="n">
        <f aca="false">AVERAGE(N39:N39)</f>
        <v>21944</v>
      </c>
      <c r="O40" s="0" t="n">
        <f aca="false">AVERAGE(O39:O39)</f>
        <v>12.098882814357</v>
      </c>
      <c r="P40" s="0" t="n">
        <f aca="false">COUNTIF(O39:O39,0)</f>
        <v>0</v>
      </c>
      <c r="Q40" s="10" t="s">
        <v>9</v>
      </c>
      <c r="R40" s="0" t="n">
        <f aca="false">AVERAGE(R39:R39)</f>
        <v>4207</v>
      </c>
      <c r="S40" s="0" t="n">
        <f aca="false">AVERAGE(S39:S39)</f>
        <v>33625</v>
      </c>
      <c r="T40" s="0" t="n">
        <f aca="false">AVERAGE(T39:T39)</f>
        <v>0</v>
      </c>
      <c r="U40" s="0" t="n">
        <f aca="false">COUNTIF(T39:T39,0)</f>
        <v>1</v>
      </c>
    </row>
    <row collapsed="false" customFormat="false" customHeight="false" hidden="false" ht="12.1" outlineLevel="0" r="43">
      <c r="B43" s="8" t="s">
        <v>31</v>
      </c>
      <c r="C43" s="0" t="s">
        <v>2</v>
      </c>
      <c r="G43" s="8" t="s">
        <v>31</v>
      </c>
      <c r="H43" s="0" t="s">
        <v>3</v>
      </c>
      <c r="L43" s="8" t="s">
        <v>31</v>
      </c>
      <c r="M43" s="0" t="s">
        <v>4</v>
      </c>
      <c r="Q43" s="8" t="s">
        <v>31</v>
      </c>
      <c r="R43" s="0" t="s">
        <v>5</v>
      </c>
    </row>
    <row collapsed="false" customFormat="false" customHeight="false" hidden="false" ht="13.4" outlineLevel="0" r="44">
      <c r="C44" s="2" t="s">
        <v>6</v>
      </c>
      <c r="D44" s="2" t="s">
        <v>7</v>
      </c>
      <c r="E44" s="2" t="s">
        <v>8</v>
      </c>
      <c r="H44" s="2" t="s">
        <v>6</v>
      </c>
      <c r="I44" s="2" t="s">
        <v>7</v>
      </c>
      <c r="J44" s="2" t="s">
        <v>8</v>
      </c>
      <c r="M44" s="2" t="s">
        <v>6</v>
      </c>
      <c r="N44" s="2" t="s">
        <v>7</v>
      </c>
      <c r="O44" s="2" t="s">
        <v>8</v>
      </c>
      <c r="R44" s="2" t="s">
        <v>6</v>
      </c>
      <c r="S44" s="2" t="s">
        <v>7</v>
      </c>
      <c r="T44" s="2" t="s">
        <v>8</v>
      </c>
    </row>
    <row collapsed="false" customFormat="false" customHeight="false" hidden="false" ht="12.9" outlineLevel="0" r="45">
      <c r="A45" s="0" t="n">
        <f aca="false">MIN(C45,H45,M45,R45)</f>
        <v>13428</v>
      </c>
      <c r="B45" s="2" t="n">
        <v>0</v>
      </c>
      <c r="C45" s="0" t="n">
        <v>14491</v>
      </c>
      <c r="D45" s="0" t="n">
        <v>457.412</v>
      </c>
      <c r="E45" s="9" t="n">
        <f aca="false">(C45-$A45)/$A45*100</f>
        <v>7.91629431039619</v>
      </c>
      <c r="G45" s="2" t="n">
        <v>0</v>
      </c>
      <c r="H45" s="0" t="n">
        <v>15284</v>
      </c>
      <c r="I45" s="0" t="n">
        <v>4582</v>
      </c>
      <c r="J45" s="9" t="n">
        <f aca="false">(H45-$A45)/$A45*100</f>
        <v>13.8218647602026</v>
      </c>
      <c r="L45" s="2" t="n">
        <v>0</v>
      </c>
      <c r="M45" s="0" t="n">
        <v>14146</v>
      </c>
      <c r="N45" s="0" t="n">
        <v>18017</v>
      </c>
      <c r="O45" s="9" t="n">
        <f aca="false">(M45-$A45)/$A45*100</f>
        <v>5.34703604408698</v>
      </c>
      <c r="Q45" s="2" t="n">
        <v>0</v>
      </c>
      <c r="R45" s="0" t="n">
        <v>13428</v>
      </c>
      <c r="S45" s="0" t="n">
        <v>14623</v>
      </c>
      <c r="T45" s="9" t="n">
        <f aca="false">(R45-$A45)/$A45*100</f>
        <v>0</v>
      </c>
    </row>
    <row collapsed="false" customFormat="false" customHeight="false" hidden="false" ht="12.1" outlineLevel="0" r="46">
      <c r="B46" s="10" t="s">
        <v>9</v>
      </c>
      <c r="C46" s="0" t="n">
        <f aca="false">AVERAGE(C45:C45)</f>
        <v>14491</v>
      </c>
      <c r="D46" s="0" t="n">
        <f aca="false">AVERAGE(D45:D45)</f>
        <v>457.412</v>
      </c>
      <c r="E46" s="0" t="n">
        <f aca="false">AVERAGE(E45:E45)</f>
        <v>7.91629431039619</v>
      </c>
      <c r="F46" s="0" t="n">
        <f aca="false">COUNTIF(E45:E45,0)</f>
        <v>0</v>
      </c>
      <c r="G46" s="10" t="s">
        <v>9</v>
      </c>
      <c r="H46" s="0" t="n">
        <f aca="false">AVERAGE(H45:H45)</f>
        <v>15284</v>
      </c>
      <c r="I46" s="0" t="n">
        <f aca="false">AVERAGE(I45:I45)</f>
        <v>4582</v>
      </c>
      <c r="J46" s="0" t="n">
        <f aca="false">AVERAGE(J45:J45)</f>
        <v>13.8218647602026</v>
      </c>
      <c r="K46" s="0" t="n">
        <f aca="false">COUNTIF(J45:J45,0)</f>
        <v>0</v>
      </c>
      <c r="L46" s="10" t="s">
        <v>9</v>
      </c>
      <c r="M46" s="0" t="n">
        <f aca="false">AVERAGE(M45:M45)</f>
        <v>14146</v>
      </c>
      <c r="N46" s="0" t="n">
        <f aca="false">AVERAGE(N45:N45)</f>
        <v>18017</v>
      </c>
      <c r="O46" s="0" t="n">
        <f aca="false">AVERAGE(O45:O45)</f>
        <v>5.34703604408698</v>
      </c>
      <c r="P46" s="0" t="n">
        <f aca="false">COUNTIF(O45:O45,0)</f>
        <v>0</v>
      </c>
      <c r="Q46" s="10" t="s">
        <v>9</v>
      </c>
      <c r="R46" s="0" t="n">
        <f aca="false">AVERAGE(R45:R45)</f>
        <v>13428</v>
      </c>
      <c r="S46" s="0" t="n">
        <f aca="false">AVERAGE(S45:S45)</f>
        <v>14623</v>
      </c>
      <c r="T46" s="0" t="n">
        <f aca="false">AVERAGE(T45:T45)</f>
        <v>0</v>
      </c>
      <c r="U46" s="0" t="n">
        <f aca="false">COUNTIF(T45:T45,0)</f>
        <v>1</v>
      </c>
    </row>
    <row collapsed="false" customFormat="false" customHeight="false" hidden="false" ht="12.1" outlineLevel="0" r="48">
      <c r="B48" s="8" t="s">
        <v>32</v>
      </c>
      <c r="C48" s="0" t="s">
        <v>2</v>
      </c>
      <c r="G48" s="8" t="s">
        <v>32</v>
      </c>
      <c r="H48" s="0" t="s">
        <v>3</v>
      </c>
      <c r="L48" s="8" t="s">
        <v>32</v>
      </c>
      <c r="M48" s="0" t="s">
        <v>4</v>
      </c>
      <c r="Q48" s="8" t="s">
        <v>32</v>
      </c>
      <c r="R48" s="0" t="s">
        <v>5</v>
      </c>
    </row>
    <row collapsed="false" customFormat="false" customHeight="false" hidden="false" ht="13.4" outlineLevel="0" r="49">
      <c r="C49" s="2" t="s">
        <v>6</v>
      </c>
      <c r="D49" s="2" t="s">
        <v>7</v>
      </c>
      <c r="E49" s="2" t="s">
        <v>8</v>
      </c>
      <c r="H49" s="2" t="s">
        <v>6</v>
      </c>
      <c r="I49" s="2" t="s">
        <v>7</v>
      </c>
      <c r="J49" s="2" t="s">
        <v>8</v>
      </c>
      <c r="M49" s="2" t="s">
        <v>6</v>
      </c>
      <c r="N49" s="2" t="s">
        <v>7</v>
      </c>
      <c r="O49" s="2" t="s">
        <v>8</v>
      </c>
      <c r="R49" s="2" t="s">
        <v>6</v>
      </c>
      <c r="S49" s="2" t="s">
        <v>7</v>
      </c>
      <c r="T49" s="2" t="s">
        <v>8</v>
      </c>
    </row>
    <row collapsed="false" customFormat="false" customHeight="false" hidden="false" ht="12.9" outlineLevel="0" r="50">
      <c r="A50" s="0" t="n">
        <f aca="false">MIN(C50,H50,M50,R50)</f>
        <v>8735</v>
      </c>
      <c r="B50" s="2" t="n">
        <v>0</v>
      </c>
      <c r="C50" s="0" t="n">
        <v>9656</v>
      </c>
      <c r="D50" s="0" t="n">
        <v>575.546</v>
      </c>
      <c r="E50" s="9" t="n">
        <f aca="false">(C50-$A50)/$A50*100</f>
        <v>10.5437893531769</v>
      </c>
      <c r="G50" s="2" t="n">
        <v>0</v>
      </c>
      <c r="H50" s="0" t="n">
        <v>9563</v>
      </c>
      <c r="I50" s="0" t="n">
        <v>15619</v>
      </c>
      <c r="J50" s="9" t="n">
        <f aca="false">(H50-$A50)/$A50*100</f>
        <v>9.4791070406411</v>
      </c>
      <c r="L50" s="2" t="n">
        <v>0</v>
      </c>
      <c r="M50" s="0" t="n">
        <v>9362</v>
      </c>
      <c r="N50" s="0" t="n">
        <v>43267</v>
      </c>
      <c r="O50" s="9" t="n">
        <f aca="false">(M50-$A50)/$A50*100</f>
        <v>7.17801946193475</v>
      </c>
      <c r="Q50" s="2" t="n">
        <v>0</v>
      </c>
      <c r="R50" s="0" t="n">
        <v>8735</v>
      </c>
      <c r="S50" s="0" t="n">
        <v>33488</v>
      </c>
      <c r="T50" s="9" t="n">
        <f aca="false">(R50-$A50)/$A50*100</f>
        <v>0</v>
      </c>
    </row>
    <row collapsed="false" customFormat="false" customHeight="false" hidden="false" ht="12.1" outlineLevel="0" r="51">
      <c r="B51" s="10" t="s">
        <v>9</v>
      </c>
      <c r="C51" s="0" t="n">
        <f aca="false">AVERAGE(C50:C50)</f>
        <v>9656</v>
      </c>
      <c r="D51" s="0" t="n">
        <f aca="false">AVERAGE(D50:D50)</f>
        <v>575.546</v>
      </c>
      <c r="E51" s="0" t="n">
        <f aca="false">AVERAGE(E50:E50)</f>
        <v>10.5437893531769</v>
      </c>
      <c r="F51" s="0" t="n">
        <f aca="false">COUNTIF(E50:E50,0)</f>
        <v>0</v>
      </c>
      <c r="G51" s="10" t="s">
        <v>9</v>
      </c>
      <c r="H51" s="0" t="n">
        <f aca="false">AVERAGE(H50:H50)</f>
        <v>9563</v>
      </c>
      <c r="I51" s="0" t="n">
        <f aca="false">AVERAGE(I50:I50)</f>
        <v>15619</v>
      </c>
      <c r="J51" s="0" t="n">
        <f aca="false">AVERAGE(J50:J50)</f>
        <v>9.4791070406411</v>
      </c>
      <c r="K51" s="0" t="n">
        <f aca="false">COUNTIF(J50:J50,0)</f>
        <v>0</v>
      </c>
      <c r="L51" s="10" t="s">
        <v>9</v>
      </c>
      <c r="M51" s="0" t="n">
        <f aca="false">AVERAGE(M50:M50)</f>
        <v>9362</v>
      </c>
      <c r="N51" s="0" t="n">
        <f aca="false">AVERAGE(N50:N50)</f>
        <v>43267</v>
      </c>
      <c r="O51" s="0" t="n">
        <f aca="false">AVERAGE(O50:O50)</f>
        <v>7.17801946193475</v>
      </c>
      <c r="P51" s="0" t="n">
        <f aca="false">COUNTIF(O50:O50,0)</f>
        <v>0</v>
      </c>
      <c r="Q51" s="10" t="s">
        <v>9</v>
      </c>
      <c r="R51" s="0" t="n">
        <f aca="false">AVERAGE(R50:R50)</f>
        <v>8735</v>
      </c>
      <c r="S51" s="0" t="n">
        <f aca="false">AVERAGE(S50:S50)</f>
        <v>33488</v>
      </c>
      <c r="T51" s="0" t="n">
        <f aca="false">AVERAGE(T50:T50)</f>
        <v>0</v>
      </c>
      <c r="U51" s="0" t="n">
        <f aca="false">COUNTIF(T50:T50,0)</f>
        <v>1</v>
      </c>
    </row>
    <row collapsed="false" customFormat="false" customHeight="false" hidden="false" ht="12.1" outlineLevel="0" r="53">
      <c r="B53" s="8" t="s">
        <v>33</v>
      </c>
      <c r="C53" s="0" t="s">
        <v>2</v>
      </c>
      <c r="G53" s="8" t="s">
        <v>33</v>
      </c>
      <c r="H53" s="0" t="s">
        <v>3</v>
      </c>
      <c r="L53" s="8" t="s">
        <v>33</v>
      </c>
      <c r="M53" s="0" t="s">
        <v>4</v>
      </c>
      <c r="Q53" s="8" t="s">
        <v>33</v>
      </c>
      <c r="R53" s="0" t="s">
        <v>5</v>
      </c>
    </row>
    <row collapsed="false" customFormat="false" customHeight="false" hidden="false" ht="13.4" outlineLevel="0" r="54">
      <c r="C54" s="2" t="s">
        <v>6</v>
      </c>
      <c r="D54" s="2" t="s">
        <v>7</v>
      </c>
      <c r="E54" s="2" t="s">
        <v>8</v>
      </c>
      <c r="H54" s="2" t="s">
        <v>6</v>
      </c>
      <c r="I54" s="2" t="s">
        <v>7</v>
      </c>
      <c r="J54" s="2" t="s">
        <v>8</v>
      </c>
      <c r="M54" s="2" t="s">
        <v>6</v>
      </c>
      <c r="N54" s="2" t="s">
        <v>7</v>
      </c>
      <c r="O54" s="2" t="s">
        <v>8</v>
      </c>
      <c r="R54" s="2" t="s">
        <v>6</v>
      </c>
      <c r="S54" s="2" t="s">
        <v>7</v>
      </c>
      <c r="T54" s="2" t="s">
        <v>8</v>
      </c>
    </row>
    <row collapsed="false" customFormat="false" customHeight="false" hidden="false" ht="12.9" outlineLevel="0" r="55">
      <c r="A55" s="0" t="n">
        <f aca="false">MIN(C55,H55,M55,R55)</f>
        <v>7062</v>
      </c>
      <c r="B55" s="2" t="n">
        <v>0</v>
      </c>
      <c r="C55" s="0" t="n">
        <v>7693</v>
      </c>
      <c r="D55" s="0" t="n">
        <v>600.343</v>
      </c>
      <c r="E55" s="9" t="n">
        <f aca="false">(C55-$A55)/$A55*100</f>
        <v>8.9351458510337</v>
      </c>
      <c r="G55" s="2" t="n">
        <v>0</v>
      </c>
      <c r="H55" s="0" t="n">
        <v>7690</v>
      </c>
      <c r="I55" s="0" t="n">
        <v>15877</v>
      </c>
      <c r="J55" s="9" t="n">
        <f aca="false">(H55-$A55)/$A55*100</f>
        <v>8.89266496743132</v>
      </c>
      <c r="L55" s="2" t="n">
        <v>0</v>
      </c>
      <c r="M55" s="0" t="n">
        <v>7624</v>
      </c>
      <c r="N55" s="0" t="n">
        <v>62825</v>
      </c>
      <c r="O55" s="9" t="n">
        <f aca="false">(M55-$A55)/$A55*100</f>
        <v>7.95808552817899</v>
      </c>
      <c r="Q55" s="2" t="n">
        <v>0</v>
      </c>
      <c r="R55" s="0" t="n">
        <v>7062</v>
      </c>
      <c r="S55" s="0" t="n">
        <v>52742</v>
      </c>
      <c r="T55" s="9" t="n">
        <f aca="false">(R55-$A55)/$A55*100</f>
        <v>0</v>
      </c>
    </row>
    <row collapsed="false" customFormat="false" customHeight="false" hidden="false" ht="12.1" outlineLevel="0" r="56">
      <c r="B56" s="10" t="s">
        <v>9</v>
      </c>
      <c r="C56" s="0" t="n">
        <f aca="false">AVERAGE(C55:C55)</f>
        <v>7693</v>
      </c>
      <c r="D56" s="0" t="n">
        <f aca="false">AVERAGE(D55:D55)</f>
        <v>600.343</v>
      </c>
      <c r="E56" s="0" t="n">
        <f aca="false">AVERAGE(E55:E55)</f>
        <v>8.9351458510337</v>
      </c>
      <c r="F56" s="0" t="n">
        <f aca="false">COUNTIF(E55:E55,0)</f>
        <v>0</v>
      </c>
      <c r="G56" s="10" t="s">
        <v>9</v>
      </c>
      <c r="H56" s="0" t="n">
        <f aca="false">AVERAGE(H55:H55)</f>
        <v>7690</v>
      </c>
      <c r="I56" s="0" t="n">
        <f aca="false">AVERAGE(I55:I55)</f>
        <v>15877</v>
      </c>
      <c r="J56" s="0" t="n">
        <f aca="false">AVERAGE(J55:J55)</f>
        <v>8.89266496743132</v>
      </c>
      <c r="K56" s="0" t="n">
        <f aca="false">COUNTIF(J55:J55,0)</f>
        <v>0</v>
      </c>
      <c r="L56" s="10" t="s">
        <v>9</v>
      </c>
      <c r="M56" s="0" t="n">
        <f aca="false">AVERAGE(M55:M55)</f>
        <v>7624</v>
      </c>
      <c r="N56" s="0" t="n">
        <f aca="false">AVERAGE(N55:N55)</f>
        <v>62825</v>
      </c>
      <c r="O56" s="0" t="n">
        <f aca="false">AVERAGE(O55:O55)</f>
        <v>7.95808552817899</v>
      </c>
      <c r="P56" s="0" t="n">
        <f aca="false">COUNTIF(O55:O55,0)</f>
        <v>0</v>
      </c>
      <c r="Q56" s="10" t="s">
        <v>9</v>
      </c>
      <c r="R56" s="0" t="n">
        <f aca="false">AVERAGE(R55:R55)</f>
        <v>7062</v>
      </c>
      <c r="S56" s="0" t="n">
        <f aca="false">AVERAGE(S55:S55)</f>
        <v>52742</v>
      </c>
      <c r="T56" s="0" t="n">
        <f aca="false">AVERAGE(T55:T55)</f>
        <v>0</v>
      </c>
      <c r="U56" s="0" t="n">
        <f aca="false">COUNTIF(T55:T55,0)</f>
        <v>1</v>
      </c>
    </row>
    <row collapsed="false" customFormat="false" customHeight="false" hidden="false" ht="12.1" outlineLevel="0" r="58">
      <c r="B58" s="8" t="s">
        <v>34</v>
      </c>
      <c r="C58" s="0" t="s">
        <v>2</v>
      </c>
      <c r="G58" s="8" t="s">
        <v>34</v>
      </c>
      <c r="H58" s="0" t="s">
        <v>3</v>
      </c>
      <c r="L58" s="8" t="s">
        <v>34</v>
      </c>
      <c r="M58" s="0" t="s">
        <v>4</v>
      </c>
      <c r="Q58" s="8" t="s">
        <v>34</v>
      </c>
      <c r="R58" s="0" t="s">
        <v>5</v>
      </c>
    </row>
    <row collapsed="false" customFormat="false" customHeight="false" hidden="false" ht="13.4" outlineLevel="0" r="59">
      <c r="C59" s="2" t="s">
        <v>6</v>
      </c>
      <c r="D59" s="2" t="s">
        <v>7</v>
      </c>
      <c r="E59" s="2" t="s">
        <v>8</v>
      </c>
      <c r="H59" s="2" t="s">
        <v>6</v>
      </c>
      <c r="I59" s="2" t="s">
        <v>7</v>
      </c>
      <c r="J59" s="2" t="s">
        <v>8</v>
      </c>
      <c r="M59" s="2" t="s">
        <v>6</v>
      </c>
      <c r="N59" s="2" t="s">
        <v>7</v>
      </c>
      <c r="O59" s="2" t="s">
        <v>8</v>
      </c>
      <c r="R59" s="2" t="s">
        <v>6</v>
      </c>
      <c r="S59" s="2" t="s">
        <v>7</v>
      </c>
      <c r="T59" s="2" t="s">
        <v>8</v>
      </c>
    </row>
    <row collapsed="false" customFormat="false" customHeight="false" hidden="false" ht="12.9" outlineLevel="0" r="60">
      <c r="A60" s="0" t="n">
        <f aca="false">MIN(C60,H60,M60,R60)</f>
        <v>6048</v>
      </c>
      <c r="B60" s="2" t="n">
        <v>0</v>
      </c>
      <c r="C60" s="0" t="n">
        <v>6534</v>
      </c>
      <c r="D60" s="0" t="n">
        <v>554.497</v>
      </c>
      <c r="E60" s="9" t="n">
        <f aca="false">(C60-$A60)/$A60*100</f>
        <v>8.03571428571429</v>
      </c>
      <c r="G60" s="2" t="n">
        <v>0</v>
      </c>
      <c r="H60" s="0" t="n">
        <v>6490</v>
      </c>
      <c r="I60" s="0" t="n">
        <v>20993</v>
      </c>
      <c r="J60" s="9" t="n">
        <f aca="false">(H60-$A60)/$A60*100</f>
        <v>7.30820105820106</v>
      </c>
      <c r="L60" s="2" t="n">
        <v>0</v>
      </c>
      <c r="M60" s="0" t="n">
        <v>6746</v>
      </c>
      <c r="N60" s="0" t="n">
        <v>64422</v>
      </c>
      <c r="O60" s="9" t="n">
        <f aca="false">(M60-$A60)/$A60*100</f>
        <v>11.5410052910053</v>
      </c>
      <c r="Q60" s="2" t="n">
        <v>0</v>
      </c>
      <c r="R60" s="0" t="n">
        <v>6048</v>
      </c>
      <c r="S60" s="0" t="n">
        <v>93268</v>
      </c>
      <c r="T60" s="9" t="n">
        <f aca="false">(R60-$A60)/$A60*100</f>
        <v>0</v>
      </c>
    </row>
    <row collapsed="false" customFormat="false" customHeight="false" hidden="false" ht="12.1" outlineLevel="0" r="61">
      <c r="B61" s="10" t="s">
        <v>9</v>
      </c>
      <c r="C61" s="0" t="n">
        <f aca="false">AVERAGE(C60:C60)</f>
        <v>6534</v>
      </c>
      <c r="D61" s="0" t="n">
        <f aca="false">AVERAGE(D60:D60)</f>
        <v>554.497</v>
      </c>
      <c r="E61" s="0" t="n">
        <f aca="false">AVERAGE(E60:E60)</f>
        <v>8.03571428571429</v>
      </c>
      <c r="F61" s="0" t="n">
        <f aca="false">COUNTIF(E60:E60,0)</f>
        <v>0</v>
      </c>
      <c r="G61" s="10" t="s">
        <v>9</v>
      </c>
      <c r="H61" s="0" t="n">
        <f aca="false">AVERAGE(H60:H60)</f>
        <v>6490</v>
      </c>
      <c r="I61" s="0" t="n">
        <f aca="false">AVERAGE(I60:I60)</f>
        <v>20993</v>
      </c>
      <c r="J61" s="0" t="n">
        <f aca="false">AVERAGE(J60:J60)</f>
        <v>7.30820105820106</v>
      </c>
      <c r="K61" s="0" t="n">
        <f aca="false">COUNTIF(J60:J60,0)</f>
        <v>0</v>
      </c>
      <c r="L61" s="10" t="s">
        <v>9</v>
      </c>
      <c r="M61" s="0" t="n">
        <f aca="false">AVERAGE(M60:M60)</f>
        <v>6746</v>
      </c>
      <c r="N61" s="0" t="n">
        <f aca="false">AVERAGE(N60:N60)</f>
        <v>64422</v>
      </c>
      <c r="O61" s="0" t="n">
        <f aca="false">AVERAGE(O60:O60)</f>
        <v>11.5410052910053</v>
      </c>
      <c r="P61" s="0" t="n">
        <f aca="false">COUNTIF(O60:O60,0)</f>
        <v>0</v>
      </c>
      <c r="Q61" s="10" t="s">
        <v>9</v>
      </c>
      <c r="R61" s="0" t="n">
        <f aca="false">AVERAGE(R60:R60)</f>
        <v>6048</v>
      </c>
      <c r="S61" s="0" t="n">
        <f aca="false">AVERAGE(S60:S60)</f>
        <v>93268</v>
      </c>
      <c r="T61" s="0" t="n">
        <f aca="false">AVERAGE(T60:T60)</f>
        <v>0</v>
      </c>
      <c r="U61" s="0" t="n">
        <f aca="false">COUNTIF(T60:T60,0)</f>
        <v>1</v>
      </c>
    </row>
    <row collapsed="false" customFormat="false" customHeight="false" hidden="false" ht="12.1" outlineLevel="0" r="64">
      <c r="B64" s="8" t="s">
        <v>35</v>
      </c>
      <c r="C64" s="0" t="s">
        <v>2</v>
      </c>
      <c r="G64" s="8" t="s">
        <v>35</v>
      </c>
      <c r="H64" s="0" t="s">
        <v>3</v>
      </c>
      <c r="L64" s="8" t="s">
        <v>35</v>
      </c>
      <c r="M64" s="0" t="s">
        <v>4</v>
      </c>
      <c r="Q64" s="8" t="s">
        <v>35</v>
      </c>
      <c r="R64" s="0" t="s">
        <v>5</v>
      </c>
    </row>
    <row collapsed="false" customFormat="false" customHeight="false" hidden="false" ht="13.4" outlineLevel="0" r="65">
      <c r="C65" s="2" t="s">
        <v>6</v>
      </c>
      <c r="D65" s="2" t="s">
        <v>7</v>
      </c>
      <c r="E65" s="2" t="s">
        <v>8</v>
      </c>
      <c r="H65" s="2" t="s">
        <v>6</v>
      </c>
      <c r="I65" s="2" t="s">
        <v>7</v>
      </c>
      <c r="J65" s="2" t="s">
        <v>8</v>
      </c>
      <c r="M65" s="2" t="s">
        <v>6</v>
      </c>
      <c r="N65" s="2" t="s">
        <v>7</v>
      </c>
      <c r="O65" s="2" t="s">
        <v>8</v>
      </c>
      <c r="R65" s="2" t="s">
        <v>6</v>
      </c>
      <c r="S65" s="2" t="s">
        <v>7</v>
      </c>
      <c r="T65" s="2" t="s">
        <v>8</v>
      </c>
    </row>
    <row collapsed="false" customFormat="false" customHeight="false" hidden="false" ht="12.9" outlineLevel="0" r="66">
      <c r="A66" s="0" t="n">
        <f aca="false">MIN(C66,H66,M66,R66)</f>
        <v>17408</v>
      </c>
      <c r="B66" s="2" t="n">
        <v>0</v>
      </c>
      <c r="C66" s="0" t="n">
        <v>18761</v>
      </c>
      <c r="D66" s="0" t="n">
        <v>1252.808</v>
      </c>
      <c r="E66" s="9" t="n">
        <f aca="false">(C66-$A66)/$A66*100</f>
        <v>7.77228860294118</v>
      </c>
      <c r="G66" s="2" t="n">
        <v>0</v>
      </c>
      <c r="H66" s="0" t="n">
        <v>20289</v>
      </c>
      <c r="I66" s="0" t="n">
        <v>11669</v>
      </c>
      <c r="J66" s="9" t="n">
        <f aca="false">(H66-$A66)/$A66*100</f>
        <v>16.5498621323529</v>
      </c>
      <c r="L66" s="2" t="n">
        <v>0</v>
      </c>
      <c r="M66" s="0" t="n">
        <v>18258</v>
      </c>
      <c r="N66" s="0" t="n">
        <v>47855</v>
      </c>
      <c r="O66" s="9" t="n">
        <f aca="false">(M66-$A66)/$A66*100</f>
        <v>4.8828125</v>
      </c>
      <c r="Q66" s="2" t="n">
        <v>0</v>
      </c>
      <c r="R66" s="0" t="n">
        <v>17408</v>
      </c>
      <c r="S66" s="0" t="n">
        <v>24427</v>
      </c>
      <c r="T66" s="9" t="n">
        <f aca="false">(R66-$A66)/$A66*100</f>
        <v>0</v>
      </c>
    </row>
    <row collapsed="false" customFormat="false" customHeight="false" hidden="false" ht="12.1" outlineLevel="0" r="67">
      <c r="B67" s="10" t="s">
        <v>9</v>
      </c>
      <c r="C67" s="0" t="n">
        <f aca="false">AVERAGE(C66:C66)</f>
        <v>18761</v>
      </c>
      <c r="D67" s="0" t="n">
        <f aca="false">AVERAGE(D66:D66)</f>
        <v>1252.808</v>
      </c>
      <c r="E67" s="0" t="n">
        <f aca="false">AVERAGE(E66:E66)</f>
        <v>7.77228860294118</v>
      </c>
      <c r="F67" s="0" t="n">
        <f aca="false">COUNTIF(E66:E66,0)</f>
        <v>0</v>
      </c>
      <c r="G67" s="10" t="s">
        <v>9</v>
      </c>
      <c r="H67" s="0" t="n">
        <f aca="false">AVERAGE(H66:H66)</f>
        <v>20289</v>
      </c>
      <c r="I67" s="0" t="n">
        <f aca="false">AVERAGE(I66:I66)</f>
        <v>11669</v>
      </c>
      <c r="J67" s="0" t="n">
        <f aca="false">AVERAGE(J66:J66)</f>
        <v>16.5498621323529</v>
      </c>
      <c r="K67" s="0" t="n">
        <f aca="false">COUNTIF(J66:J66,0)</f>
        <v>0</v>
      </c>
      <c r="L67" s="10" t="s">
        <v>9</v>
      </c>
      <c r="M67" s="0" t="n">
        <f aca="false">AVERAGE(M66:M66)</f>
        <v>18258</v>
      </c>
      <c r="N67" s="0" t="n">
        <f aca="false">AVERAGE(N66:N66)</f>
        <v>47855</v>
      </c>
      <c r="O67" s="0" t="n">
        <f aca="false">AVERAGE(O66:O66)</f>
        <v>4.8828125</v>
      </c>
      <c r="P67" s="0" t="n">
        <f aca="false">COUNTIF(O66:O66,0)</f>
        <v>0</v>
      </c>
      <c r="Q67" s="10" t="s">
        <v>9</v>
      </c>
      <c r="R67" s="0" t="n">
        <f aca="false">AVERAGE(R66:R66)</f>
        <v>17408</v>
      </c>
      <c r="S67" s="0" t="n">
        <f aca="false">AVERAGE(S66:S66)</f>
        <v>24427</v>
      </c>
      <c r="T67" s="0" t="n">
        <f aca="false">AVERAGE(T66:T66)</f>
        <v>0</v>
      </c>
      <c r="U67" s="0" t="n">
        <f aca="false">COUNTIF(T66:T66,0)</f>
        <v>1</v>
      </c>
    </row>
    <row collapsed="false" customFormat="false" customHeight="false" hidden="false" ht="12.1" outlineLevel="0" r="69">
      <c r="B69" s="8" t="s">
        <v>36</v>
      </c>
      <c r="C69" s="0" t="s">
        <v>2</v>
      </c>
      <c r="G69" s="8" t="s">
        <v>36</v>
      </c>
      <c r="H69" s="0" t="s">
        <v>3</v>
      </c>
      <c r="L69" s="8" t="s">
        <v>36</v>
      </c>
      <c r="M69" s="0" t="s">
        <v>4</v>
      </c>
      <c r="Q69" s="8" t="s">
        <v>36</v>
      </c>
      <c r="R69" s="0" t="s">
        <v>5</v>
      </c>
    </row>
    <row collapsed="false" customFormat="false" customHeight="false" hidden="false" ht="13.4" outlineLevel="0" r="70">
      <c r="C70" s="2" t="s">
        <v>6</v>
      </c>
      <c r="D70" s="2" t="s">
        <v>7</v>
      </c>
      <c r="E70" s="2" t="s">
        <v>8</v>
      </c>
      <c r="H70" s="2" t="s">
        <v>6</v>
      </c>
      <c r="I70" s="2" t="s">
        <v>7</v>
      </c>
      <c r="J70" s="2" t="s">
        <v>8</v>
      </c>
      <c r="M70" s="2" t="s">
        <v>6</v>
      </c>
      <c r="N70" s="2" t="s">
        <v>7</v>
      </c>
      <c r="O70" s="2" t="s">
        <v>8</v>
      </c>
      <c r="R70" s="2" t="s">
        <v>6</v>
      </c>
      <c r="S70" s="2" t="s">
        <v>7</v>
      </c>
      <c r="T70" s="2" t="s">
        <v>8</v>
      </c>
    </row>
    <row collapsed="false" customFormat="false" customHeight="false" hidden="false" ht="12.9" outlineLevel="0" r="71">
      <c r="A71" s="0" t="n">
        <f aca="false">MIN(C71,H71,M71,R71)</f>
        <v>11005</v>
      </c>
      <c r="B71" s="2" t="n">
        <v>0</v>
      </c>
      <c r="C71" s="0" t="n">
        <v>12023</v>
      </c>
      <c r="D71" s="0" t="n">
        <v>1155.437</v>
      </c>
      <c r="E71" s="9" t="n">
        <f aca="false">(C71-$A71)/$A71*100</f>
        <v>9.25034075420264</v>
      </c>
      <c r="G71" s="2" t="n">
        <v>0</v>
      </c>
      <c r="H71" s="0" t="n">
        <v>12057</v>
      </c>
      <c r="I71" s="0" t="n">
        <v>42505</v>
      </c>
      <c r="J71" s="9" t="n">
        <f aca="false">(H71-$A71)/$A71*100</f>
        <v>9.55929123125852</v>
      </c>
      <c r="L71" s="2" t="n">
        <v>0</v>
      </c>
      <c r="M71" s="0" t="n">
        <v>11804</v>
      </c>
      <c r="N71" s="0" t="n">
        <v>105444</v>
      </c>
      <c r="O71" s="9" t="n">
        <f aca="false">(M71-$A71)/$A71*100</f>
        <v>7.26033621081327</v>
      </c>
      <c r="Q71" s="2" t="n">
        <v>0</v>
      </c>
      <c r="R71" s="0" t="n">
        <v>11005</v>
      </c>
      <c r="S71" s="0" t="n">
        <v>65448</v>
      </c>
      <c r="T71" s="9" t="n">
        <f aca="false">(R71-$A71)/$A71*100</f>
        <v>0</v>
      </c>
    </row>
    <row collapsed="false" customFormat="false" customHeight="false" hidden="false" ht="12.1" outlineLevel="0" r="72">
      <c r="B72" s="10" t="s">
        <v>9</v>
      </c>
      <c r="C72" s="0" t="n">
        <f aca="false">AVERAGE(C71:C71)</f>
        <v>12023</v>
      </c>
      <c r="D72" s="0" t="n">
        <f aca="false">AVERAGE(D71:D71)</f>
        <v>1155.437</v>
      </c>
      <c r="E72" s="0" t="n">
        <f aca="false">AVERAGE(E71:E71)</f>
        <v>9.25034075420264</v>
      </c>
      <c r="F72" s="0" t="n">
        <f aca="false">COUNTIF(E71:E71,0)</f>
        <v>0</v>
      </c>
      <c r="G72" s="10" t="s">
        <v>9</v>
      </c>
      <c r="H72" s="0" t="n">
        <f aca="false">AVERAGE(H71:H71)</f>
        <v>12057</v>
      </c>
      <c r="I72" s="0" t="n">
        <f aca="false">AVERAGE(I71:I71)</f>
        <v>42505</v>
      </c>
      <c r="J72" s="0" t="n">
        <f aca="false">AVERAGE(J71:J71)</f>
        <v>9.55929123125852</v>
      </c>
      <c r="K72" s="0" t="n">
        <f aca="false">COUNTIF(J71:J71,0)</f>
        <v>0</v>
      </c>
      <c r="L72" s="10" t="s">
        <v>9</v>
      </c>
      <c r="M72" s="0" t="n">
        <f aca="false">AVERAGE(M71:M71)</f>
        <v>11804</v>
      </c>
      <c r="N72" s="0" t="n">
        <f aca="false">AVERAGE(N71:N71)</f>
        <v>105444</v>
      </c>
      <c r="O72" s="0" t="n">
        <f aca="false">AVERAGE(O71:O71)</f>
        <v>7.26033621081327</v>
      </c>
      <c r="P72" s="0" t="n">
        <f aca="false">COUNTIF(O71:O71,0)</f>
        <v>0</v>
      </c>
      <c r="Q72" s="10" t="s">
        <v>9</v>
      </c>
      <c r="R72" s="0" t="n">
        <f aca="false">AVERAGE(R71:R71)</f>
        <v>11005</v>
      </c>
      <c r="S72" s="0" t="n">
        <f aca="false">AVERAGE(S71:S71)</f>
        <v>65448</v>
      </c>
      <c r="T72" s="0" t="n">
        <f aca="false">AVERAGE(T71:T71)</f>
        <v>0</v>
      </c>
      <c r="U72" s="0" t="n">
        <f aca="false">COUNTIF(T71:T71,0)</f>
        <v>1</v>
      </c>
    </row>
    <row collapsed="false" customFormat="false" customHeight="false" hidden="false" ht="12.1" outlineLevel="0" r="74">
      <c r="B74" s="8" t="s">
        <v>37</v>
      </c>
      <c r="C74" s="0" t="s">
        <v>2</v>
      </c>
      <c r="G74" s="8" t="s">
        <v>37</v>
      </c>
      <c r="H74" s="0" t="s">
        <v>3</v>
      </c>
      <c r="L74" s="8" t="s">
        <v>37</v>
      </c>
      <c r="M74" s="0" t="s">
        <v>4</v>
      </c>
      <c r="Q74" s="8" t="s">
        <v>37</v>
      </c>
      <c r="R74" s="0" t="s">
        <v>5</v>
      </c>
    </row>
    <row collapsed="false" customFormat="false" customHeight="false" hidden="false" ht="13.4" outlineLevel="0" r="75">
      <c r="C75" s="2" t="s">
        <v>6</v>
      </c>
      <c r="D75" s="2" t="s">
        <v>7</v>
      </c>
      <c r="E75" s="2" t="s">
        <v>8</v>
      </c>
      <c r="H75" s="2" t="s">
        <v>6</v>
      </c>
      <c r="I75" s="2" t="s">
        <v>7</v>
      </c>
      <c r="J75" s="2" t="s">
        <v>8</v>
      </c>
      <c r="M75" s="2" t="s">
        <v>6</v>
      </c>
      <c r="N75" s="2" t="s">
        <v>7</v>
      </c>
      <c r="O75" s="2" t="s">
        <v>8</v>
      </c>
      <c r="R75" s="2" t="s">
        <v>6</v>
      </c>
      <c r="S75" s="2" t="s">
        <v>7</v>
      </c>
      <c r="T75" s="2" t="s">
        <v>8</v>
      </c>
    </row>
    <row collapsed="false" customFormat="false" customHeight="false" hidden="false" ht="12.9" outlineLevel="0" r="76">
      <c r="A76" s="0" t="n">
        <f aca="false">MIN(C76,H76,M76,R76)</f>
        <v>9920</v>
      </c>
      <c r="B76" s="2" t="n">
        <v>0</v>
      </c>
      <c r="C76" s="0" t="n">
        <v>10913</v>
      </c>
      <c r="D76" s="0" t="n">
        <v>1056.615</v>
      </c>
      <c r="E76" s="9" t="n">
        <f aca="false">(C76-$A76)/$A76*100</f>
        <v>10.0100806451613</v>
      </c>
      <c r="G76" s="2" t="n">
        <v>0</v>
      </c>
      <c r="H76" s="0" t="n">
        <v>10649</v>
      </c>
      <c r="I76" s="0" t="n">
        <v>37713</v>
      </c>
      <c r="J76" s="9" t="n">
        <f aca="false">(H76-$A76)/$A76*100</f>
        <v>7.34879032258065</v>
      </c>
      <c r="L76" s="2" t="n">
        <v>0</v>
      </c>
      <c r="M76" s="0" t="n">
        <v>10800</v>
      </c>
      <c r="N76" s="0" t="n">
        <v>144740</v>
      </c>
      <c r="O76" s="9" t="n">
        <f aca="false">(M76-$A76)/$A76*100</f>
        <v>8.87096774193548</v>
      </c>
      <c r="Q76" s="2" t="n">
        <v>0</v>
      </c>
      <c r="R76" s="0" t="n">
        <v>9920</v>
      </c>
      <c r="S76" s="0" t="n">
        <v>101195</v>
      </c>
      <c r="T76" s="9" t="n">
        <f aca="false">(R76-$A76)/$A76*100</f>
        <v>0</v>
      </c>
    </row>
    <row collapsed="false" customFormat="false" customHeight="false" hidden="false" ht="12.1" outlineLevel="0" r="77">
      <c r="B77" s="10" t="s">
        <v>9</v>
      </c>
      <c r="C77" s="0" t="n">
        <f aca="false">AVERAGE(C76:C76)</f>
        <v>10913</v>
      </c>
      <c r="D77" s="0" t="n">
        <f aca="false">AVERAGE(D76:D76)</f>
        <v>1056.615</v>
      </c>
      <c r="E77" s="0" t="n">
        <f aca="false">AVERAGE(E76:E76)</f>
        <v>10.0100806451613</v>
      </c>
      <c r="F77" s="0" t="n">
        <f aca="false">COUNTIF(E76:E76,0)</f>
        <v>0</v>
      </c>
      <c r="G77" s="10" t="s">
        <v>9</v>
      </c>
      <c r="H77" s="0" t="n">
        <f aca="false">AVERAGE(H76:H76)</f>
        <v>10649</v>
      </c>
      <c r="I77" s="0" t="n">
        <f aca="false">AVERAGE(I76:I76)</f>
        <v>37713</v>
      </c>
      <c r="J77" s="0" t="n">
        <f aca="false">AVERAGE(J76:J76)</f>
        <v>7.34879032258065</v>
      </c>
      <c r="K77" s="0" t="n">
        <f aca="false">COUNTIF(J76:J76,0)</f>
        <v>0</v>
      </c>
      <c r="L77" s="10" t="s">
        <v>9</v>
      </c>
      <c r="M77" s="0" t="n">
        <f aca="false">AVERAGE(M76:M76)</f>
        <v>10800</v>
      </c>
      <c r="N77" s="0" t="n">
        <f aca="false">AVERAGE(N76:N76)</f>
        <v>144740</v>
      </c>
      <c r="O77" s="0" t="n">
        <f aca="false">AVERAGE(O76:O76)</f>
        <v>8.87096774193548</v>
      </c>
      <c r="P77" s="0" t="n">
        <f aca="false">COUNTIF(O76:O76,0)</f>
        <v>0</v>
      </c>
      <c r="Q77" s="10" t="s">
        <v>9</v>
      </c>
      <c r="R77" s="0" t="n">
        <f aca="false">AVERAGE(R76:R76)</f>
        <v>9920</v>
      </c>
      <c r="S77" s="0" t="n">
        <f aca="false">AVERAGE(S76:S76)</f>
        <v>101195</v>
      </c>
      <c r="T77" s="0" t="n">
        <f aca="false">AVERAGE(T76:T76)</f>
        <v>0</v>
      </c>
      <c r="U77" s="0" t="n">
        <f aca="false">COUNTIF(T76:T76,0)</f>
        <v>1</v>
      </c>
    </row>
    <row collapsed="false" customFormat="false" customHeight="false" hidden="false" ht="12.1" outlineLevel="0" r="79">
      <c r="B79" s="8" t="s">
        <v>38</v>
      </c>
      <c r="C79" s="0" t="s">
        <v>2</v>
      </c>
      <c r="G79" s="8" t="s">
        <v>38</v>
      </c>
      <c r="H79" s="0" t="s">
        <v>3</v>
      </c>
      <c r="L79" s="8" t="s">
        <v>38</v>
      </c>
      <c r="M79" s="0" t="s">
        <v>4</v>
      </c>
      <c r="Q79" s="8" t="s">
        <v>38</v>
      </c>
      <c r="R79" s="0" t="s">
        <v>5</v>
      </c>
    </row>
    <row collapsed="false" customFormat="false" customHeight="false" hidden="false" ht="13.4" outlineLevel="0" r="80">
      <c r="C80" s="2" t="s">
        <v>6</v>
      </c>
      <c r="D80" s="2" t="s">
        <v>7</v>
      </c>
      <c r="E80" s="2" t="s">
        <v>8</v>
      </c>
      <c r="H80" s="2" t="s">
        <v>6</v>
      </c>
      <c r="I80" s="2" t="s">
        <v>7</v>
      </c>
      <c r="J80" s="2" t="s">
        <v>8</v>
      </c>
      <c r="M80" s="2" t="s">
        <v>6</v>
      </c>
      <c r="N80" s="2" t="s">
        <v>7</v>
      </c>
      <c r="O80" s="2" t="s">
        <v>8</v>
      </c>
      <c r="R80" s="2" t="s">
        <v>6</v>
      </c>
      <c r="S80" s="2" t="s">
        <v>7</v>
      </c>
      <c r="T80" s="2" t="s">
        <v>8</v>
      </c>
    </row>
    <row collapsed="false" customFormat="false" customHeight="false" hidden="false" ht="12.9" outlineLevel="0" r="81">
      <c r="A81" s="0" t="n">
        <f aca="false">MIN(C81,H81,M81,R81)</f>
        <v>7069</v>
      </c>
      <c r="B81" s="2" t="n">
        <v>0</v>
      </c>
      <c r="C81" s="0" t="n">
        <v>7762</v>
      </c>
      <c r="D81" s="0" t="n">
        <v>804.4</v>
      </c>
      <c r="E81" s="9" t="n">
        <f aca="false">(C81-$A81)/$A81*100</f>
        <v>9.80336681284482</v>
      </c>
      <c r="G81" s="2" t="n">
        <v>0</v>
      </c>
      <c r="H81" s="0" t="n">
        <v>7499</v>
      </c>
      <c r="I81" s="0" t="n">
        <v>29788</v>
      </c>
      <c r="J81" s="9" t="n">
        <f aca="false">(H81-$A81)/$A81*100</f>
        <v>6.08289715659924</v>
      </c>
      <c r="L81" s="2" t="n">
        <v>0</v>
      </c>
      <c r="M81" s="0" t="n">
        <v>7818</v>
      </c>
      <c r="N81" s="0" t="n">
        <v>133077</v>
      </c>
      <c r="O81" s="9" t="n">
        <f aca="false">(M81-$A81)/$A81*100</f>
        <v>10.5955580704484</v>
      </c>
      <c r="Q81" s="2" t="n">
        <v>0</v>
      </c>
      <c r="R81" s="0" t="n">
        <v>7069</v>
      </c>
      <c r="S81" s="0" t="n">
        <v>86791</v>
      </c>
      <c r="T81" s="9" t="n">
        <f aca="false">(R81-$A81)/$A81*100</f>
        <v>0</v>
      </c>
    </row>
    <row collapsed="false" customFormat="false" customHeight="false" hidden="false" ht="12.1" outlineLevel="0" r="82">
      <c r="B82" s="10" t="s">
        <v>9</v>
      </c>
      <c r="C82" s="0" t="n">
        <f aca="false">AVERAGE(C81:C81)</f>
        <v>7762</v>
      </c>
      <c r="D82" s="0" t="n">
        <f aca="false">AVERAGE(D81:D81)</f>
        <v>804.4</v>
      </c>
      <c r="E82" s="0" t="n">
        <f aca="false">AVERAGE(E81:E81)</f>
        <v>9.80336681284482</v>
      </c>
      <c r="F82" s="0" t="n">
        <f aca="false">COUNTIF(E81:E81,0)</f>
        <v>0</v>
      </c>
      <c r="G82" s="10" t="s">
        <v>9</v>
      </c>
      <c r="H82" s="0" t="n">
        <f aca="false">AVERAGE(H81:H81)</f>
        <v>7499</v>
      </c>
      <c r="I82" s="0" t="n">
        <f aca="false">AVERAGE(I81:I81)</f>
        <v>29788</v>
      </c>
      <c r="J82" s="0" t="n">
        <f aca="false">AVERAGE(J81:J81)</f>
        <v>6.08289715659924</v>
      </c>
      <c r="K82" s="0" t="n">
        <f aca="false">COUNTIF(J81:J81,0)</f>
        <v>0</v>
      </c>
      <c r="L82" s="10" t="s">
        <v>9</v>
      </c>
      <c r="M82" s="0" t="n">
        <f aca="false">AVERAGE(M81:M81)</f>
        <v>7818</v>
      </c>
      <c r="N82" s="0" t="n">
        <f aca="false">AVERAGE(N81:N81)</f>
        <v>133077</v>
      </c>
      <c r="O82" s="0" t="n">
        <f aca="false">AVERAGE(O81:O81)</f>
        <v>10.5955580704484</v>
      </c>
      <c r="P82" s="0" t="n">
        <f aca="false">COUNTIF(O81:O81,0)</f>
        <v>0</v>
      </c>
      <c r="Q82" s="10" t="s">
        <v>9</v>
      </c>
      <c r="R82" s="0" t="n">
        <f aca="false">AVERAGE(R81:R81)</f>
        <v>7069</v>
      </c>
      <c r="S82" s="0" t="n">
        <f aca="false">AVERAGE(S81:S81)</f>
        <v>86791</v>
      </c>
      <c r="T82" s="0" t="n">
        <f aca="false">AVERAGE(T81:T81)</f>
        <v>0</v>
      </c>
      <c r="U82" s="0" t="n">
        <f aca="false">COUNTIF(T81:T81,0)</f>
        <v>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8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R79" activeCellId="0" pane="topLeft" sqref="R79"/>
    </sheetView>
  </sheetViews>
  <sheetFormatPr defaultRowHeight="12.1"/>
  <cols>
    <col collapsed="false" hidden="false" max="1025" min="1" style="0" width="11.5204081632653"/>
  </cols>
  <sheetData>
    <row collapsed="false" customFormat="false" customHeight="false" hidden="false" ht="12.65" outlineLevel="0" r="1">
      <c r="A1" s="0" t="s">
        <v>0</v>
      </c>
      <c r="B1" s="8" t="s">
        <v>23</v>
      </c>
      <c r="C1" s="0" t="s">
        <v>2</v>
      </c>
      <c r="G1" s="8" t="s">
        <v>23</v>
      </c>
      <c r="H1" s="0" t="s">
        <v>3</v>
      </c>
      <c r="L1" s="8" t="s">
        <v>23</v>
      </c>
      <c r="M1" s="0" t="s">
        <v>4</v>
      </c>
      <c r="Q1" s="8" t="s">
        <v>23</v>
      </c>
      <c r="R1" s="0" t="s">
        <v>5</v>
      </c>
    </row>
    <row collapsed="false" customFormat="false" customHeight="false" hidden="false" ht="13.4" outlineLevel="0" r="2">
      <c r="C2" s="2" t="s">
        <v>6</v>
      </c>
      <c r="D2" s="2" t="s">
        <v>7</v>
      </c>
      <c r="E2" s="2" t="s">
        <v>8</v>
      </c>
      <c r="H2" s="2" t="s">
        <v>6</v>
      </c>
      <c r="I2" s="2" t="s">
        <v>7</v>
      </c>
      <c r="J2" s="2" t="s">
        <v>8</v>
      </c>
      <c r="M2" s="2" t="s">
        <v>6</v>
      </c>
      <c r="N2" s="2" t="s">
        <v>7</v>
      </c>
      <c r="O2" s="2" t="s">
        <v>8</v>
      </c>
      <c r="R2" s="2" t="s">
        <v>6</v>
      </c>
      <c r="S2" s="2" t="s">
        <v>7</v>
      </c>
      <c r="T2" s="2" t="s">
        <v>8</v>
      </c>
    </row>
    <row collapsed="false" customFormat="false" customHeight="false" hidden="false" ht="12.9" outlineLevel="0" r="3">
      <c r="A3" s="0" t="n">
        <f aca="false">MIN(C3,H3,M3,R3)</f>
        <v>10020</v>
      </c>
      <c r="B3" s="2" t="n">
        <v>0</v>
      </c>
      <c r="C3" s="0" t="n">
        <v>10539</v>
      </c>
      <c r="D3" s="0" t="n">
        <v>41.936</v>
      </c>
      <c r="E3" s="9" t="n">
        <f aca="false">(C3-$A3)/$A3*100</f>
        <v>5.17964071856287</v>
      </c>
      <c r="G3" s="2" t="n">
        <v>0</v>
      </c>
      <c r="H3" s="0" t="n">
        <v>11166</v>
      </c>
      <c r="I3" s="0" t="n">
        <v>1105</v>
      </c>
      <c r="J3" s="9" t="n">
        <f aca="false">(H3-$A3)/$A3*100</f>
        <v>11.437125748503</v>
      </c>
      <c r="L3" s="2" t="n">
        <v>0</v>
      </c>
      <c r="M3" s="0" t="n">
        <v>10854</v>
      </c>
      <c r="N3" s="0" t="n">
        <v>1732</v>
      </c>
      <c r="O3" s="9" t="n">
        <f aca="false">(M3-$A3)/$A3*100</f>
        <v>8.32335329341317</v>
      </c>
      <c r="Q3" s="2" t="n">
        <v>0</v>
      </c>
      <c r="R3" s="0" t="n">
        <v>10020</v>
      </c>
      <c r="S3" s="0" t="n">
        <v>3545</v>
      </c>
      <c r="T3" s="9" t="n">
        <f aca="false">(R3-$A3)/$A3*100</f>
        <v>0</v>
      </c>
    </row>
    <row collapsed="false" customFormat="false" customHeight="false" hidden="false" ht="12.1" outlineLevel="0" r="4">
      <c r="B4" s="10" t="s">
        <v>9</v>
      </c>
      <c r="C4" s="0" t="n">
        <f aca="false">AVERAGE(C3:C3)</f>
        <v>10539</v>
      </c>
      <c r="D4" s="0" t="n">
        <f aca="false">AVERAGE(D3:D3)</f>
        <v>41.936</v>
      </c>
      <c r="E4" s="0" t="n">
        <f aca="false">AVERAGE(E3:E3)</f>
        <v>5.17964071856287</v>
      </c>
      <c r="F4" s="0" t="n">
        <f aca="false">COUNTIF(E3:E3,0)</f>
        <v>0</v>
      </c>
      <c r="G4" s="10" t="s">
        <v>9</v>
      </c>
      <c r="H4" s="0" t="n">
        <f aca="false">AVERAGE(H3:H3)</f>
        <v>11166</v>
      </c>
      <c r="I4" s="0" t="n">
        <f aca="false">AVERAGE(I3:I3)</f>
        <v>1105</v>
      </c>
      <c r="J4" s="0" t="n">
        <f aca="false">AVERAGE(J3:J3)</f>
        <v>11.437125748503</v>
      </c>
      <c r="K4" s="0" t="n">
        <f aca="false">COUNTIF(J3:J3,0)</f>
        <v>0</v>
      </c>
      <c r="L4" s="10" t="s">
        <v>9</v>
      </c>
      <c r="M4" s="0" t="n">
        <f aca="false">AVERAGE(M3:M3)</f>
        <v>10854</v>
      </c>
      <c r="N4" s="0" t="n">
        <f aca="false">AVERAGE(N3:N3)</f>
        <v>1732</v>
      </c>
      <c r="O4" s="0" t="n">
        <f aca="false">AVERAGE(O3:O3)</f>
        <v>8.32335329341317</v>
      </c>
      <c r="P4" s="0" t="n">
        <f aca="false">COUNTIF(O3:O3,0)</f>
        <v>0</v>
      </c>
      <c r="Q4" s="10" t="s">
        <v>9</v>
      </c>
      <c r="R4" s="0" t="n">
        <f aca="false">AVERAGE(R3:R3)</f>
        <v>10020</v>
      </c>
      <c r="S4" s="0" t="n">
        <f aca="false">AVERAGE(S3:S3)</f>
        <v>3545</v>
      </c>
      <c r="T4" s="0" t="n">
        <f aca="false">AVERAGE(T3:T3)</f>
        <v>0</v>
      </c>
      <c r="U4" s="0" t="n">
        <f aca="false">COUNTIF(T3:T3,0)</f>
        <v>1</v>
      </c>
    </row>
    <row collapsed="false" customFormat="false" customHeight="false" hidden="false" ht="12.1" outlineLevel="0" r="6">
      <c r="B6" s="8" t="s">
        <v>24</v>
      </c>
      <c r="C6" s="0" t="s">
        <v>2</v>
      </c>
      <c r="G6" s="8" t="s">
        <v>24</v>
      </c>
      <c r="H6" s="0" t="s">
        <v>3</v>
      </c>
      <c r="L6" s="8" t="s">
        <v>24</v>
      </c>
      <c r="M6" s="0" t="s">
        <v>4</v>
      </c>
      <c r="Q6" s="8" t="s">
        <v>24</v>
      </c>
      <c r="R6" s="0" t="s">
        <v>5</v>
      </c>
    </row>
    <row collapsed="false" customFormat="false" customHeight="false" hidden="false" ht="13.4" outlineLevel="0" r="7">
      <c r="C7" s="2" t="s">
        <v>6</v>
      </c>
      <c r="D7" s="2" t="s">
        <v>7</v>
      </c>
      <c r="E7" s="2" t="s">
        <v>8</v>
      </c>
      <c r="H7" s="2" t="s">
        <v>6</v>
      </c>
      <c r="I7" s="2" t="s">
        <v>7</v>
      </c>
      <c r="J7" s="2" t="s">
        <v>8</v>
      </c>
      <c r="M7" s="2" t="s">
        <v>6</v>
      </c>
      <c r="N7" s="2" t="s">
        <v>7</v>
      </c>
      <c r="O7" s="2" t="s">
        <v>8</v>
      </c>
      <c r="R7" s="2" t="s">
        <v>6</v>
      </c>
      <c r="S7" s="2" t="s">
        <v>7</v>
      </c>
      <c r="T7" s="2" t="s">
        <v>8</v>
      </c>
    </row>
    <row collapsed="false" customFormat="false" customHeight="false" hidden="false" ht="12.9" outlineLevel="0" r="8">
      <c r="A8" s="0" t="n">
        <f aca="false">MIN(C8,H8,M8,R8)</f>
        <v>7357</v>
      </c>
      <c r="B8" s="2" t="n">
        <v>0</v>
      </c>
      <c r="C8" s="0" t="n">
        <v>7771</v>
      </c>
      <c r="D8" s="0" t="n">
        <v>55.41</v>
      </c>
      <c r="E8" s="9" t="n">
        <f aca="false">(C8-$A8)/$A8*100</f>
        <v>5.62729373385891</v>
      </c>
      <c r="G8" s="2" t="n">
        <v>0</v>
      </c>
      <c r="H8" s="0" t="n">
        <v>7893</v>
      </c>
      <c r="I8" s="0" t="n">
        <v>711</v>
      </c>
      <c r="J8" s="9" t="n">
        <f aca="false">(H8-$A8)/$A8*100</f>
        <v>7.28557836074487</v>
      </c>
      <c r="L8" s="2" t="n">
        <v>0</v>
      </c>
      <c r="M8" s="0" t="n">
        <v>8246</v>
      </c>
      <c r="N8" s="0" t="n">
        <v>3951</v>
      </c>
      <c r="O8" s="9" t="n">
        <f aca="false">(M8-$A8)/$A8*100</f>
        <v>12.0837297811608</v>
      </c>
      <c r="Q8" s="2" t="n">
        <v>0</v>
      </c>
      <c r="R8" s="0" t="n">
        <v>7357</v>
      </c>
      <c r="S8" s="0" t="n">
        <v>7147</v>
      </c>
      <c r="T8" s="9" t="n">
        <f aca="false">(R8-$A8)/$A8*100</f>
        <v>0</v>
      </c>
    </row>
    <row collapsed="false" customFormat="false" customHeight="false" hidden="false" ht="12.1" outlineLevel="0" r="9">
      <c r="B9" s="10" t="s">
        <v>9</v>
      </c>
      <c r="C9" s="0" t="n">
        <f aca="false">AVERAGE(C8:C8)</f>
        <v>7771</v>
      </c>
      <c r="D9" s="0" t="n">
        <f aca="false">AVERAGE(D8:D8)</f>
        <v>55.41</v>
      </c>
      <c r="E9" s="0" t="n">
        <f aca="false">AVERAGE(E8:E8)</f>
        <v>5.62729373385891</v>
      </c>
      <c r="F9" s="0" t="n">
        <f aca="false">COUNTIF(E8:E8,0)</f>
        <v>0</v>
      </c>
      <c r="G9" s="10" t="s">
        <v>9</v>
      </c>
      <c r="H9" s="0" t="n">
        <f aca="false">AVERAGE(H8:H8)</f>
        <v>7893</v>
      </c>
      <c r="I9" s="0" t="n">
        <f aca="false">AVERAGE(I8:I8)</f>
        <v>711</v>
      </c>
      <c r="J9" s="0" t="n">
        <f aca="false">AVERAGE(J8:J8)</f>
        <v>7.28557836074487</v>
      </c>
      <c r="K9" s="0" t="n">
        <f aca="false">COUNTIF(J8:J8,0)</f>
        <v>0</v>
      </c>
      <c r="L9" s="10" t="s">
        <v>9</v>
      </c>
      <c r="M9" s="0" t="n">
        <f aca="false">AVERAGE(M8:M8)</f>
        <v>8246</v>
      </c>
      <c r="N9" s="0" t="n">
        <f aca="false">AVERAGE(N8:N8)</f>
        <v>3951</v>
      </c>
      <c r="O9" s="0" t="n">
        <f aca="false">AVERAGE(O8:O8)</f>
        <v>12.0837297811608</v>
      </c>
      <c r="P9" s="0" t="n">
        <f aca="false">COUNTIF(O8:O8,0)</f>
        <v>0</v>
      </c>
      <c r="Q9" s="10" t="s">
        <v>9</v>
      </c>
      <c r="R9" s="0" t="n">
        <f aca="false">AVERAGE(R8:R8)</f>
        <v>7357</v>
      </c>
      <c r="S9" s="0" t="n">
        <f aca="false">AVERAGE(S8:S8)</f>
        <v>7147</v>
      </c>
      <c r="T9" s="0" t="n">
        <f aca="false">AVERAGE(T8:T8)</f>
        <v>0</v>
      </c>
      <c r="U9" s="0" t="n">
        <f aca="false">COUNTIF(T8:T8,0)</f>
        <v>1</v>
      </c>
    </row>
    <row collapsed="false" customFormat="false" customHeight="false" hidden="false" ht="12.1" outlineLevel="0" r="11">
      <c r="B11" s="8" t="s">
        <v>25</v>
      </c>
      <c r="C11" s="0" t="s">
        <v>2</v>
      </c>
      <c r="G11" s="8" t="s">
        <v>25</v>
      </c>
      <c r="H11" s="0" t="s">
        <v>3</v>
      </c>
      <c r="L11" s="8" t="s">
        <v>25</v>
      </c>
      <c r="M11" s="0" t="s">
        <v>4</v>
      </c>
      <c r="Q11" s="8" t="s">
        <v>25</v>
      </c>
      <c r="R11" s="0" t="s">
        <v>5</v>
      </c>
    </row>
    <row collapsed="false" customFormat="false" customHeight="false" hidden="false" ht="13.4" outlineLevel="0" r="12">
      <c r="C12" s="2" t="s">
        <v>6</v>
      </c>
      <c r="D12" s="2" t="s">
        <v>7</v>
      </c>
      <c r="E12" s="2" t="s">
        <v>8</v>
      </c>
      <c r="H12" s="2" t="s">
        <v>6</v>
      </c>
      <c r="I12" s="2" t="s">
        <v>7</v>
      </c>
      <c r="J12" s="2" t="s">
        <v>8</v>
      </c>
      <c r="M12" s="2" t="s">
        <v>6</v>
      </c>
      <c r="N12" s="2" t="s">
        <v>7</v>
      </c>
      <c r="O12" s="2" t="s">
        <v>8</v>
      </c>
      <c r="R12" s="2" t="s">
        <v>6</v>
      </c>
      <c r="S12" s="2" t="s">
        <v>7</v>
      </c>
      <c r="T12" s="2" t="s">
        <v>8</v>
      </c>
    </row>
    <row collapsed="false" customFormat="false" customHeight="false" hidden="false" ht="12.9" outlineLevel="0" r="13">
      <c r="A13" s="0" t="n">
        <f aca="false">MIN(C13,H13,M13,R13)</f>
        <v>4998</v>
      </c>
      <c r="B13" s="2" t="n">
        <v>0</v>
      </c>
      <c r="C13" s="0" t="n">
        <v>5379</v>
      </c>
      <c r="D13" s="0" t="n">
        <v>59.265</v>
      </c>
      <c r="E13" s="9" t="n">
        <f aca="false">(C13-$A13)/$A13*100</f>
        <v>7.62304921968788</v>
      </c>
      <c r="G13" s="2" t="n">
        <v>0</v>
      </c>
      <c r="H13" s="0" t="n">
        <v>5322</v>
      </c>
      <c r="I13" s="0" t="n">
        <v>579</v>
      </c>
      <c r="J13" s="9" t="n">
        <f aca="false">(H13-$A13)/$A13*100</f>
        <v>6.48259303721489</v>
      </c>
      <c r="L13" s="2" t="n">
        <v>0</v>
      </c>
      <c r="M13" s="0" t="n">
        <v>5766</v>
      </c>
      <c r="N13" s="0" t="n">
        <v>3518</v>
      </c>
      <c r="O13" s="9" t="n">
        <f aca="false">(M13-$A13)/$A13*100</f>
        <v>15.3661464585834</v>
      </c>
      <c r="Q13" s="2" t="n">
        <v>0</v>
      </c>
      <c r="R13" s="0" t="n">
        <v>4998</v>
      </c>
      <c r="S13" s="0" t="n">
        <v>10700</v>
      </c>
      <c r="T13" s="9" t="n">
        <f aca="false">(R13-$A13)/$A13*100</f>
        <v>0</v>
      </c>
    </row>
    <row collapsed="false" customFormat="false" customHeight="false" hidden="false" ht="12.1" outlineLevel="0" r="14">
      <c r="B14" s="10" t="s">
        <v>9</v>
      </c>
      <c r="C14" s="0" t="n">
        <f aca="false">AVERAGE(C13:C13)</f>
        <v>5379</v>
      </c>
      <c r="D14" s="0" t="n">
        <f aca="false">AVERAGE(D13:D13)</f>
        <v>59.265</v>
      </c>
      <c r="E14" s="0" t="n">
        <f aca="false">AVERAGE(E13:E13)</f>
        <v>7.62304921968788</v>
      </c>
      <c r="F14" s="0" t="n">
        <f aca="false">COUNTIF(E13:E13,0)</f>
        <v>0</v>
      </c>
      <c r="G14" s="10" t="s">
        <v>9</v>
      </c>
      <c r="H14" s="0" t="n">
        <f aca="false">AVERAGE(H13:H13)</f>
        <v>5322</v>
      </c>
      <c r="I14" s="0" t="n">
        <f aca="false">AVERAGE(I13:I13)</f>
        <v>579</v>
      </c>
      <c r="J14" s="0" t="n">
        <f aca="false">AVERAGE(J13:J13)</f>
        <v>6.48259303721489</v>
      </c>
      <c r="K14" s="0" t="n">
        <f aca="false">COUNTIF(J13:J13,0)</f>
        <v>0</v>
      </c>
      <c r="L14" s="10" t="s">
        <v>9</v>
      </c>
      <c r="M14" s="0" t="n">
        <f aca="false">AVERAGE(M13:M13)</f>
        <v>5766</v>
      </c>
      <c r="N14" s="0" t="n">
        <f aca="false">AVERAGE(N13:N13)</f>
        <v>3518</v>
      </c>
      <c r="O14" s="0" t="n">
        <f aca="false">AVERAGE(O13:O13)</f>
        <v>15.3661464585834</v>
      </c>
      <c r="P14" s="0" t="n">
        <f aca="false">COUNTIF(O13:O13,0)</f>
        <v>0</v>
      </c>
      <c r="Q14" s="10" t="s">
        <v>9</v>
      </c>
      <c r="R14" s="0" t="n">
        <f aca="false">AVERAGE(R13:R13)</f>
        <v>4998</v>
      </c>
      <c r="S14" s="0" t="n">
        <f aca="false">AVERAGE(S13:S13)</f>
        <v>10700</v>
      </c>
      <c r="T14" s="0" t="n">
        <f aca="false">AVERAGE(T13:T13)</f>
        <v>0</v>
      </c>
      <c r="U14" s="0" t="n">
        <f aca="false">COUNTIF(T13:T13,0)</f>
        <v>1</v>
      </c>
    </row>
    <row collapsed="false" customFormat="false" customHeight="false" hidden="false" ht="12.1" outlineLevel="0" r="16">
      <c r="B16" s="8" t="s">
        <v>26</v>
      </c>
      <c r="C16" s="0" t="s">
        <v>2</v>
      </c>
      <c r="G16" s="8" t="s">
        <v>26</v>
      </c>
      <c r="H16" s="0" t="s">
        <v>3</v>
      </c>
      <c r="L16" s="8" t="s">
        <v>26</v>
      </c>
      <c r="M16" s="0" t="s">
        <v>4</v>
      </c>
      <c r="Q16" s="8" t="s">
        <v>26</v>
      </c>
      <c r="R16" s="0" t="s">
        <v>5</v>
      </c>
    </row>
    <row collapsed="false" customFormat="false" customHeight="false" hidden="false" ht="13.4" outlineLevel="0" r="17">
      <c r="C17" s="2" t="s">
        <v>6</v>
      </c>
      <c r="D17" s="2" t="s">
        <v>7</v>
      </c>
      <c r="E17" s="2" t="s">
        <v>8</v>
      </c>
      <c r="H17" s="2" t="s">
        <v>6</v>
      </c>
      <c r="I17" s="2" t="s">
        <v>7</v>
      </c>
      <c r="J17" s="2" t="s">
        <v>8</v>
      </c>
      <c r="M17" s="2" t="s">
        <v>6</v>
      </c>
      <c r="N17" s="2" t="s">
        <v>7</v>
      </c>
      <c r="O17" s="2" t="s">
        <v>8</v>
      </c>
      <c r="R17" s="2" t="s">
        <v>6</v>
      </c>
      <c r="S17" s="2" t="s">
        <v>7</v>
      </c>
      <c r="T17" s="2" t="s">
        <v>8</v>
      </c>
    </row>
    <row collapsed="false" customFormat="false" customHeight="false" hidden="false" ht="12.9" outlineLevel="0" r="18">
      <c r="A18" s="0" t="n">
        <f aca="false">MIN(C18,H18,M18,R18)</f>
        <v>4028</v>
      </c>
      <c r="B18" s="2" t="n">
        <v>0</v>
      </c>
      <c r="C18" s="0" t="n">
        <v>4264</v>
      </c>
      <c r="D18" s="0" t="n">
        <v>101.579</v>
      </c>
      <c r="E18" s="9" t="n">
        <f aca="false">(C18-$A18)/$A18*100</f>
        <v>5.85898709036743</v>
      </c>
      <c r="G18" s="2" t="n">
        <v>0</v>
      </c>
      <c r="H18" s="0" t="n">
        <v>4320</v>
      </c>
      <c r="I18" s="0" t="n">
        <v>561</v>
      </c>
      <c r="J18" s="9" t="n">
        <f aca="false">(H18-$A18)/$A18*100</f>
        <v>7.24925521350546</v>
      </c>
      <c r="L18" s="2" t="n">
        <v>0</v>
      </c>
      <c r="M18" s="0" t="n">
        <v>4924</v>
      </c>
      <c r="N18" s="0" t="n">
        <v>4831</v>
      </c>
      <c r="O18" s="9" t="n">
        <f aca="false">(M18-$A18)/$A18*100</f>
        <v>22.2442899702085</v>
      </c>
      <c r="Q18" s="2" t="n">
        <v>0</v>
      </c>
      <c r="R18" s="0" t="n">
        <v>4028</v>
      </c>
      <c r="S18" s="0" t="n">
        <v>15655</v>
      </c>
      <c r="T18" s="9" t="n">
        <f aca="false">(R18-$A18)/$A18*100</f>
        <v>0</v>
      </c>
    </row>
    <row collapsed="false" customFormat="false" customHeight="false" hidden="false" ht="12.1" outlineLevel="0" r="19">
      <c r="B19" s="10" t="s">
        <v>9</v>
      </c>
      <c r="C19" s="0" t="n">
        <f aca="false">AVERAGE(C18:C18)</f>
        <v>4264</v>
      </c>
      <c r="D19" s="0" t="n">
        <f aca="false">AVERAGE(D18:D18)</f>
        <v>101.579</v>
      </c>
      <c r="E19" s="0" t="n">
        <f aca="false">AVERAGE(E18:E18)</f>
        <v>5.85898709036743</v>
      </c>
      <c r="F19" s="0" t="n">
        <f aca="false">COUNTIF(E18:E18,0)</f>
        <v>0</v>
      </c>
      <c r="G19" s="10" t="s">
        <v>9</v>
      </c>
      <c r="H19" s="0" t="n">
        <f aca="false">AVERAGE(H18:H18)</f>
        <v>4320</v>
      </c>
      <c r="I19" s="0" t="n">
        <f aca="false">AVERAGE(I18:I18)</f>
        <v>561</v>
      </c>
      <c r="J19" s="0" t="n">
        <f aca="false">AVERAGE(J18:J18)</f>
        <v>7.24925521350546</v>
      </c>
      <c r="K19" s="0" t="n">
        <f aca="false">COUNTIF(J18:J18,0)</f>
        <v>0</v>
      </c>
      <c r="L19" s="10" t="s">
        <v>9</v>
      </c>
      <c r="M19" s="0" t="n">
        <f aca="false">AVERAGE(M18:M18)</f>
        <v>4924</v>
      </c>
      <c r="N19" s="0" t="n">
        <f aca="false">AVERAGE(N18:N18)</f>
        <v>4831</v>
      </c>
      <c r="O19" s="0" t="n">
        <f aca="false">AVERAGE(O18:O18)</f>
        <v>22.2442899702085</v>
      </c>
      <c r="P19" s="0" t="n">
        <f aca="false">COUNTIF(O18:O18,0)</f>
        <v>0</v>
      </c>
      <c r="Q19" s="10" t="s">
        <v>9</v>
      </c>
      <c r="R19" s="0" t="n">
        <f aca="false">AVERAGE(R18:R18)</f>
        <v>4028</v>
      </c>
      <c r="S19" s="0" t="n">
        <f aca="false">AVERAGE(S18:S18)</f>
        <v>15655</v>
      </c>
      <c r="T19" s="0" t="n">
        <f aca="false">AVERAGE(T18:T18)</f>
        <v>0</v>
      </c>
      <c r="U19" s="0" t="n">
        <f aca="false">COUNTIF(T18:T18,0)</f>
        <v>1</v>
      </c>
    </row>
    <row collapsed="false" customFormat="false" customHeight="false" hidden="false" ht="12.1" outlineLevel="0" r="22">
      <c r="B22" s="8" t="s">
        <v>27</v>
      </c>
      <c r="C22" s="0" t="s">
        <v>2</v>
      </c>
      <c r="G22" s="8" t="s">
        <v>27</v>
      </c>
      <c r="H22" s="0" t="s">
        <v>3</v>
      </c>
      <c r="L22" s="8" t="s">
        <v>27</v>
      </c>
      <c r="M22" s="0" t="s">
        <v>4</v>
      </c>
      <c r="Q22" s="8" t="s">
        <v>27</v>
      </c>
      <c r="R22" s="0" t="s">
        <v>5</v>
      </c>
    </row>
    <row collapsed="false" customFormat="false" customHeight="false" hidden="false" ht="13.4" outlineLevel="0" r="23">
      <c r="C23" s="2" t="s">
        <v>6</v>
      </c>
      <c r="D23" s="2" t="s">
        <v>7</v>
      </c>
      <c r="E23" s="2" t="s">
        <v>8</v>
      </c>
      <c r="H23" s="2" t="s">
        <v>6</v>
      </c>
      <c r="I23" s="2" t="s">
        <v>7</v>
      </c>
      <c r="J23" s="2" t="s">
        <v>8</v>
      </c>
      <c r="M23" s="2" t="s">
        <v>6</v>
      </c>
      <c r="N23" s="2" t="s">
        <v>7</v>
      </c>
      <c r="O23" s="2" t="s">
        <v>8</v>
      </c>
      <c r="R23" s="2" t="s">
        <v>6</v>
      </c>
      <c r="S23" s="2" t="s">
        <v>7</v>
      </c>
      <c r="T23" s="2" t="s">
        <v>8</v>
      </c>
    </row>
    <row collapsed="false" customFormat="false" customHeight="false" hidden="false" ht="12.9" outlineLevel="0" r="24">
      <c r="A24" s="0" t="n">
        <f aca="false">MIN(C24,H24,M24,R24)</f>
        <v>14009</v>
      </c>
      <c r="B24" s="2" t="n">
        <v>0</v>
      </c>
      <c r="C24" s="0" t="n">
        <v>15049</v>
      </c>
      <c r="D24" s="0" t="n">
        <v>195.342</v>
      </c>
      <c r="E24" s="9" t="n">
        <f aca="false">(C24-$A24)/$A24*100</f>
        <v>7.42379898636591</v>
      </c>
      <c r="G24" s="2" t="n">
        <v>0</v>
      </c>
      <c r="H24" s="0" t="n">
        <v>15859</v>
      </c>
      <c r="I24" s="0" t="n">
        <v>737</v>
      </c>
      <c r="J24" s="9" t="n">
        <f aca="false">(H24-$A24)/$A24*100</f>
        <v>13.205796273824</v>
      </c>
      <c r="L24" s="2" t="n">
        <v>0</v>
      </c>
      <c r="M24" s="0" t="n">
        <v>15224</v>
      </c>
      <c r="N24" s="0" t="n">
        <v>5244</v>
      </c>
      <c r="O24" s="9" t="n">
        <f aca="false">(M24-$A24)/$A24*100</f>
        <v>8.67299593118709</v>
      </c>
      <c r="Q24" s="2" t="n">
        <v>0</v>
      </c>
      <c r="R24" s="0" t="n">
        <v>14009</v>
      </c>
      <c r="S24" s="0" t="n">
        <v>9409</v>
      </c>
      <c r="T24" s="9" t="n">
        <f aca="false">(R24-$A24)/$A24*100</f>
        <v>0</v>
      </c>
    </row>
    <row collapsed="false" customFormat="false" customHeight="false" hidden="false" ht="12.1" outlineLevel="0" r="25">
      <c r="B25" s="10" t="s">
        <v>9</v>
      </c>
      <c r="C25" s="0" t="n">
        <f aca="false">AVERAGE(C24:C24)</f>
        <v>15049</v>
      </c>
      <c r="D25" s="0" t="n">
        <f aca="false">AVERAGE(D24:D24)</f>
        <v>195.342</v>
      </c>
      <c r="E25" s="0" t="n">
        <f aca="false">AVERAGE(E24:E24)</f>
        <v>7.42379898636591</v>
      </c>
      <c r="F25" s="0" t="n">
        <f aca="false">COUNTIF(E24:E24,0)</f>
        <v>0</v>
      </c>
      <c r="G25" s="10" t="s">
        <v>9</v>
      </c>
      <c r="H25" s="0" t="n">
        <f aca="false">AVERAGE(H24:H24)</f>
        <v>15859</v>
      </c>
      <c r="I25" s="0" t="n">
        <f aca="false">AVERAGE(I24:I24)</f>
        <v>737</v>
      </c>
      <c r="J25" s="0" t="n">
        <f aca="false">AVERAGE(J24:J24)</f>
        <v>13.205796273824</v>
      </c>
      <c r="K25" s="0" t="n">
        <f aca="false">COUNTIF(J24:J24,0)</f>
        <v>0</v>
      </c>
      <c r="L25" s="10" t="s">
        <v>9</v>
      </c>
      <c r="M25" s="0" t="n">
        <f aca="false">AVERAGE(M24:M24)</f>
        <v>15224</v>
      </c>
      <c r="N25" s="0" t="n">
        <f aca="false">AVERAGE(N24:N24)</f>
        <v>5244</v>
      </c>
      <c r="O25" s="0" t="n">
        <f aca="false">AVERAGE(O24:O24)</f>
        <v>8.67299593118709</v>
      </c>
      <c r="P25" s="0" t="n">
        <f aca="false">COUNTIF(O24:O24,0)</f>
        <v>0</v>
      </c>
      <c r="Q25" s="10" t="s">
        <v>9</v>
      </c>
      <c r="R25" s="0" t="n">
        <f aca="false">AVERAGE(R24:R24)</f>
        <v>14009</v>
      </c>
      <c r="S25" s="0" t="n">
        <f aca="false">AVERAGE(S24:S24)</f>
        <v>9409</v>
      </c>
      <c r="T25" s="0" t="n">
        <f aca="false">AVERAGE(T24:T24)</f>
        <v>0</v>
      </c>
      <c r="U25" s="0" t="n">
        <f aca="false">COUNTIF(T24:T24,0)</f>
        <v>1</v>
      </c>
    </row>
    <row collapsed="false" customFormat="false" customHeight="false" hidden="false" ht="12.1" outlineLevel="0" r="27">
      <c r="B27" s="8" t="s">
        <v>28</v>
      </c>
      <c r="C27" s="0" t="s">
        <v>2</v>
      </c>
      <c r="G27" s="8" t="s">
        <v>28</v>
      </c>
      <c r="H27" s="0" t="s">
        <v>3</v>
      </c>
      <c r="L27" s="8" t="s">
        <v>28</v>
      </c>
      <c r="M27" s="0" t="s">
        <v>4</v>
      </c>
      <c r="Q27" s="8" t="s">
        <v>28</v>
      </c>
      <c r="R27" s="0" t="s">
        <v>5</v>
      </c>
    </row>
    <row collapsed="false" customFormat="false" customHeight="false" hidden="false" ht="13.4" outlineLevel="0" r="28">
      <c r="C28" s="2" t="s">
        <v>6</v>
      </c>
      <c r="D28" s="2" t="s">
        <v>7</v>
      </c>
      <c r="E28" s="2" t="s">
        <v>8</v>
      </c>
      <c r="H28" s="2" t="s">
        <v>6</v>
      </c>
      <c r="I28" s="2" t="s">
        <v>7</v>
      </c>
      <c r="J28" s="2" t="s">
        <v>8</v>
      </c>
      <c r="M28" s="2" t="s">
        <v>6</v>
      </c>
      <c r="N28" s="2" t="s">
        <v>7</v>
      </c>
      <c r="O28" s="2" t="s">
        <v>8</v>
      </c>
      <c r="R28" s="2" t="s">
        <v>6</v>
      </c>
      <c r="S28" s="2" t="s">
        <v>7</v>
      </c>
      <c r="T28" s="2" t="s">
        <v>8</v>
      </c>
    </row>
    <row collapsed="false" customFormat="false" customHeight="false" hidden="false" ht="12.9" outlineLevel="0" r="29">
      <c r="A29" s="0" t="n">
        <f aca="false">MIN(C29,H29,M29,R29)</f>
        <v>10275</v>
      </c>
      <c r="B29" s="2" t="n">
        <v>0</v>
      </c>
      <c r="C29" s="0" t="n">
        <v>11149</v>
      </c>
      <c r="D29" s="0" t="n">
        <v>351.577</v>
      </c>
      <c r="E29" s="9" t="n">
        <f aca="false">(C29-$A29)/$A29*100</f>
        <v>8.50608272506083</v>
      </c>
      <c r="G29" s="2" t="n">
        <v>0</v>
      </c>
      <c r="H29" s="0" t="n">
        <v>10973</v>
      </c>
      <c r="I29" s="0" t="n">
        <v>7142</v>
      </c>
      <c r="J29" s="9" t="n">
        <f aca="false">(H29-$A29)/$A29*100</f>
        <v>6.79318734793187</v>
      </c>
      <c r="L29" s="2" t="n">
        <v>0</v>
      </c>
      <c r="M29" s="0" t="n">
        <v>11644</v>
      </c>
      <c r="N29" s="0" t="n">
        <v>11736</v>
      </c>
      <c r="O29" s="9" t="n">
        <f aca="false">(M29-$A29)/$A29*100</f>
        <v>13.323600973236</v>
      </c>
      <c r="Q29" s="2" t="n">
        <v>0</v>
      </c>
      <c r="R29" s="0" t="n">
        <v>10275</v>
      </c>
      <c r="S29" s="0" t="n">
        <v>28924</v>
      </c>
      <c r="T29" s="9" t="n">
        <f aca="false">(R29-$A29)/$A29*100</f>
        <v>0</v>
      </c>
    </row>
    <row collapsed="false" customFormat="false" customHeight="false" hidden="false" ht="12.1" outlineLevel="0" r="30">
      <c r="B30" s="10" t="s">
        <v>9</v>
      </c>
      <c r="C30" s="0" t="n">
        <f aca="false">AVERAGE(C29:C29)</f>
        <v>11149</v>
      </c>
      <c r="D30" s="0" t="n">
        <f aca="false">AVERAGE(D29:D29)</f>
        <v>351.577</v>
      </c>
      <c r="E30" s="0" t="n">
        <f aca="false">AVERAGE(E29:E29)</f>
        <v>8.50608272506083</v>
      </c>
      <c r="F30" s="0" t="n">
        <f aca="false">COUNTIF(E29:E29,0)</f>
        <v>0</v>
      </c>
      <c r="G30" s="10" t="s">
        <v>9</v>
      </c>
      <c r="H30" s="0" t="n">
        <f aca="false">AVERAGE(H29:H29)</f>
        <v>10973</v>
      </c>
      <c r="I30" s="0" t="n">
        <f aca="false">AVERAGE(I29:I29)</f>
        <v>7142</v>
      </c>
      <c r="J30" s="0" t="n">
        <f aca="false">AVERAGE(J29:J29)</f>
        <v>6.79318734793187</v>
      </c>
      <c r="K30" s="0" t="n">
        <f aca="false">COUNTIF(J29:J29,0)</f>
        <v>0</v>
      </c>
      <c r="L30" s="10" t="s">
        <v>9</v>
      </c>
      <c r="M30" s="0" t="n">
        <f aca="false">AVERAGE(M29:M29)</f>
        <v>11644</v>
      </c>
      <c r="N30" s="0" t="n">
        <f aca="false">AVERAGE(N29:N29)</f>
        <v>11736</v>
      </c>
      <c r="O30" s="0" t="n">
        <f aca="false">AVERAGE(O29:O29)</f>
        <v>13.323600973236</v>
      </c>
      <c r="P30" s="0" t="n">
        <f aca="false">COUNTIF(O29:O29,0)</f>
        <v>0</v>
      </c>
      <c r="Q30" s="10" t="s">
        <v>9</v>
      </c>
      <c r="R30" s="0" t="n">
        <f aca="false">AVERAGE(R29:R29)</f>
        <v>10275</v>
      </c>
      <c r="S30" s="0" t="n">
        <f aca="false">AVERAGE(S29:S29)</f>
        <v>28924</v>
      </c>
      <c r="T30" s="0" t="n">
        <f aca="false">AVERAGE(T29:T29)</f>
        <v>0</v>
      </c>
      <c r="U30" s="0" t="n">
        <f aca="false">COUNTIF(T29:T29,0)</f>
        <v>1</v>
      </c>
    </row>
    <row collapsed="false" customFormat="false" customHeight="false" hidden="false" ht="12.1" outlineLevel="0" r="32">
      <c r="B32" s="8" t="s">
        <v>29</v>
      </c>
      <c r="C32" s="0" t="s">
        <v>2</v>
      </c>
      <c r="G32" s="8" t="s">
        <v>29</v>
      </c>
      <c r="H32" s="0" t="s">
        <v>3</v>
      </c>
      <c r="L32" s="8" t="s">
        <v>29</v>
      </c>
      <c r="M32" s="0" t="s">
        <v>4</v>
      </c>
      <c r="Q32" s="8" t="s">
        <v>29</v>
      </c>
      <c r="R32" s="0" t="s">
        <v>5</v>
      </c>
    </row>
    <row collapsed="false" customFormat="false" customHeight="false" hidden="false" ht="13.4" outlineLevel="0" r="33">
      <c r="C33" s="2" t="s">
        <v>6</v>
      </c>
      <c r="D33" s="2" t="s">
        <v>7</v>
      </c>
      <c r="E33" s="2" t="s">
        <v>8</v>
      </c>
      <c r="H33" s="2" t="s">
        <v>6</v>
      </c>
      <c r="I33" s="2" t="s">
        <v>7</v>
      </c>
      <c r="J33" s="2" t="s">
        <v>8</v>
      </c>
      <c r="M33" s="2" t="s">
        <v>6</v>
      </c>
      <c r="N33" s="2" t="s">
        <v>7</v>
      </c>
      <c r="O33" s="2" t="s">
        <v>8</v>
      </c>
      <c r="R33" s="2" t="s">
        <v>6</v>
      </c>
      <c r="S33" s="2" t="s">
        <v>7</v>
      </c>
      <c r="T33" s="2" t="s">
        <v>8</v>
      </c>
    </row>
    <row collapsed="false" customFormat="false" customHeight="false" hidden="false" ht="12.9" outlineLevel="0" r="34">
      <c r="A34" s="0" t="n">
        <f aca="false">MIN(C34,H34,M34,R34)</f>
        <v>7323</v>
      </c>
      <c r="B34" s="2" t="n">
        <v>0</v>
      </c>
      <c r="C34" s="0" t="n">
        <v>7917</v>
      </c>
      <c r="D34" s="0" t="n">
        <v>310.363</v>
      </c>
      <c r="E34" s="9" t="n">
        <f aca="false">(C34-$A34)/$A34*100</f>
        <v>8.11142974190905</v>
      </c>
      <c r="G34" s="2" t="n">
        <v>0</v>
      </c>
      <c r="H34" s="0" t="n">
        <v>7775</v>
      </c>
      <c r="I34" s="0" t="n">
        <v>4644</v>
      </c>
      <c r="J34" s="9" t="n">
        <f aca="false">(H34-$A34)/$A34*100</f>
        <v>6.1723337430015</v>
      </c>
      <c r="L34" s="2" t="n">
        <v>0</v>
      </c>
      <c r="M34" s="0" t="n">
        <v>8534</v>
      </c>
      <c r="N34" s="0" t="n">
        <v>23053</v>
      </c>
      <c r="O34" s="9" t="n">
        <f aca="false">(M34-$A34)/$A34*100</f>
        <v>16.5369384132186</v>
      </c>
      <c r="Q34" s="2" t="n">
        <v>0</v>
      </c>
      <c r="R34" s="0" t="n">
        <v>7323</v>
      </c>
      <c r="S34" s="0" t="n">
        <v>32034</v>
      </c>
      <c r="T34" s="9" t="n">
        <f aca="false">(R34-$A34)/$A34*100</f>
        <v>0</v>
      </c>
    </row>
    <row collapsed="false" customFormat="false" customHeight="false" hidden="false" ht="12.1" outlineLevel="0" r="35">
      <c r="B35" s="10" t="s">
        <v>9</v>
      </c>
      <c r="C35" s="0" t="n">
        <f aca="false">AVERAGE(C34:C34)</f>
        <v>7917</v>
      </c>
      <c r="D35" s="0" t="n">
        <f aca="false">AVERAGE(D34:D34)</f>
        <v>310.363</v>
      </c>
      <c r="E35" s="0" t="n">
        <f aca="false">AVERAGE(E34:E34)</f>
        <v>8.11142974190905</v>
      </c>
      <c r="F35" s="0" t="n">
        <f aca="false">COUNTIF(E34:E34,0)</f>
        <v>0</v>
      </c>
      <c r="G35" s="10" t="s">
        <v>9</v>
      </c>
      <c r="H35" s="0" t="n">
        <f aca="false">AVERAGE(H34:H34)</f>
        <v>7775</v>
      </c>
      <c r="I35" s="0" t="n">
        <f aca="false">AVERAGE(I34:I34)</f>
        <v>4644</v>
      </c>
      <c r="J35" s="0" t="n">
        <f aca="false">AVERAGE(J34:J34)</f>
        <v>6.1723337430015</v>
      </c>
      <c r="K35" s="0" t="n">
        <f aca="false">COUNTIF(J34:J34,0)</f>
        <v>0</v>
      </c>
      <c r="L35" s="10" t="s">
        <v>9</v>
      </c>
      <c r="M35" s="0" t="n">
        <f aca="false">AVERAGE(M34:M34)</f>
        <v>8534</v>
      </c>
      <c r="N35" s="0" t="n">
        <f aca="false">AVERAGE(N34:N34)</f>
        <v>23053</v>
      </c>
      <c r="O35" s="0" t="n">
        <f aca="false">AVERAGE(O34:O34)</f>
        <v>16.5369384132186</v>
      </c>
      <c r="P35" s="0" t="n">
        <f aca="false">COUNTIF(O34:O34,0)</f>
        <v>0</v>
      </c>
      <c r="Q35" s="10" t="s">
        <v>9</v>
      </c>
      <c r="R35" s="0" t="n">
        <f aca="false">AVERAGE(R34:R34)</f>
        <v>7323</v>
      </c>
      <c r="S35" s="0" t="n">
        <f aca="false">AVERAGE(S34:S34)</f>
        <v>32034</v>
      </c>
      <c r="T35" s="0" t="n">
        <f aca="false">AVERAGE(T34:T34)</f>
        <v>0</v>
      </c>
      <c r="U35" s="0" t="n">
        <f aca="false">COUNTIF(T34:T34,0)</f>
        <v>1</v>
      </c>
    </row>
    <row collapsed="false" customFormat="false" customHeight="false" hidden="false" ht="12.1" outlineLevel="0" r="37">
      <c r="B37" s="8" t="s">
        <v>30</v>
      </c>
      <c r="C37" s="0" t="s">
        <v>2</v>
      </c>
      <c r="G37" s="8" t="s">
        <v>30</v>
      </c>
      <c r="H37" s="0" t="s">
        <v>3</v>
      </c>
      <c r="L37" s="8" t="s">
        <v>30</v>
      </c>
      <c r="M37" s="0" t="s">
        <v>4</v>
      </c>
      <c r="Q37" s="8" t="s">
        <v>30</v>
      </c>
      <c r="R37" s="0" t="s">
        <v>5</v>
      </c>
    </row>
    <row collapsed="false" customFormat="false" customHeight="false" hidden="false" ht="13.4" outlineLevel="0" r="38">
      <c r="C38" s="2" t="s">
        <v>6</v>
      </c>
      <c r="D38" s="2" t="s">
        <v>7</v>
      </c>
      <c r="E38" s="2" t="s">
        <v>8</v>
      </c>
      <c r="H38" s="2" t="s">
        <v>6</v>
      </c>
      <c r="I38" s="2" t="s">
        <v>7</v>
      </c>
      <c r="J38" s="2" t="s">
        <v>8</v>
      </c>
      <c r="M38" s="2" t="s">
        <v>6</v>
      </c>
      <c r="N38" s="2" t="s">
        <v>7</v>
      </c>
      <c r="O38" s="2" t="s">
        <v>8</v>
      </c>
      <c r="R38" s="2" t="s">
        <v>6</v>
      </c>
      <c r="S38" s="2" t="s">
        <v>7</v>
      </c>
      <c r="T38" s="2" t="s">
        <v>8</v>
      </c>
    </row>
    <row collapsed="false" customFormat="false" customHeight="false" hidden="false" ht="12.9" outlineLevel="0" r="39">
      <c r="A39" s="0" t="n">
        <f aca="false">MIN(C39,H39,M39,R39)</f>
        <v>5541</v>
      </c>
      <c r="B39" s="2" t="n">
        <v>0</v>
      </c>
      <c r="C39" s="0" t="n">
        <v>5821</v>
      </c>
      <c r="D39" s="0" t="n">
        <v>148.586</v>
      </c>
      <c r="E39" s="9" t="n">
        <f aca="false">(C39-$A39)/$A39*100</f>
        <v>5.05323948745714</v>
      </c>
      <c r="G39" s="2" t="n">
        <v>0</v>
      </c>
      <c r="H39" s="0" t="n">
        <v>5765</v>
      </c>
      <c r="I39" s="0" t="n">
        <v>3301</v>
      </c>
      <c r="J39" s="9" t="n">
        <f aca="false">(H39-$A39)/$A39*100</f>
        <v>4.04259158996571</v>
      </c>
      <c r="L39" s="2" t="n">
        <v>0</v>
      </c>
      <c r="M39" s="0" t="n">
        <v>6574</v>
      </c>
      <c r="N39" s="0" t="n">
        <v>17677</v>
      </c>
      <c r="O39" s="9" t="n">
        <f aca="false">(M39-$A39)/$A39*100</f>
        <v>18.6428442519401</v>
      </c>
      <c r="Q39" s="2" t="n">
        <v>0</v>
      </c>
      <c r="R39" s="0" t="n">
        <v>5541</v>
      </c>
      <c r="S39" s="0" t="n">
        <v>24718</v>
      </c>
      <c r="T39" s="9" t="n">
        <f aca="false">(R39-$A39)/$A39*100</f>
        <v>0</v>
      </c>
    </row>
    <row collapsed="false" customFormat="false" customHeight="false" hidden="false" ht="12.1" outlineLevel="0" r="40">
      <c r="B40" s="10" t="s">
        <v>9</v>
      </c>
      <c r="C40" s="0" t="n">
        <f aca="false">AVERAGE(C39:C39)</f>
        <v>5821</v>
      </c>
      <c r="D40" s="0" t="n">
        <f aca="false">AVERAGE(D39:D39)</f>
        <v>148.586</v>
      </c>
      <c r="E40" s="0" t="n">
        <f aca="false">AVERAGE(E39:E39)</f>
        <v>5.05323948745714</v>
      </c>
      <c r="F40" s="0" t="n">
        <f aca="false">COUNTIF(E39:E39,0)</f>
        <v>0</v>
      </c>
      <c r="G40" s="10" t="s">
        <v>9</v>
      </c>
      <c r="H40" s="0" t="n">
        <f aca="false">AVERAGE(H39:H39)</f>
        <v>5765</v>
      </c>
      <c r="I40" s="0" t="n">
        <f aca="false">AVERAGE(I39:I39)</f>
        <v>3301</v>
      </c>
      <c r="J40" s="0" t="n">
        <f aca="false">AVERAGE(J39:J39)</f>
        <v>4.04259158996571</v>
      </c>
      <c r="K40" s="0" t="n">
        <f aca="false">COUNTIF(J39:J39,0)</f>
        <v>0</v>
      </c>
      <c r="L40" s="10" t="s">
        <v>9</v>
      </c>
      <c r="M40" s="0" t="n">
        <f aca="false">AVERAGE(M39:M39)</f>
        <v>6574</v>
      </c>
      <c r="N40" s="0" t="n">
        <f aca="false">AVERAGE(N39:N39)</f>
        <v>17677</v>
      </c>
      <c r="O40" s="0" t="n">
        <f aca="false">AVERAGE(O39:O39)</f>
        <v>18.6428442519401</v>
      </c>
      <c r="P40" s="0" t="n">
        <f aca="false">COUNTIF(O39:O39,0)</f>
        <v>0</v>
      </c>
      <c r="Q40" s="10" t="s">
        <v>9</v>
      </c>
      <c r="R40" s="0" t="n">
        <f aca="false">AVERAGE(R39:R39)</f>
        <v>5541</v>
      </c>
      <c r="S40" s="0" t="n">
        <f aca="false">AVERAGE(S39:S39)</f>
        <v>24718</v>
      </c>
      <c r="T40" s="0" t="n">
        <f aca="false">AVERAGE(T39:T39)</f>
        <v>0</v>
      </c>
      <c r="U40" s="0" t="n">
        <f aca="false">COUNTIF(T39:T39,0)</f>
        <v>1</v>
      </c>
    </row>
    <row collapsed="false" customFormat="false" customHeight="false" hidden="false" ht="12.1" outlineLevel="0" r="43">
      <c r="B43" s="8" t="s">
        <v>31</v>
      </c>
      <c r="C43" s="0" t="s">
        <v>2</v>
      </c>
      <c r="G43" s="8" t="s">
        <v>31</v>
      </c>
      <c r="H43" s="0" t="s">
        <v>3</v>
      </c>
      <c r="L43" s="8" t="s">
        <v>31</v>
      </c>
      <c r="M43" s="0" t="s">
        <v>4</v>
      </c>
      <c r="Q43" s="8" t="s">
        <v>31</v>
      </c>
      <c r="R43" s="0" t="s">
        <v>5</v>
      </c>
    </row>
    <row collapsed="false" customFormat="false" customHeight="false" hidden="false" ht="13.4" outlineLevel="0" r="44">
      <c r="C44" s="2" t="s">
        <v>6</v>
      </c>
      <c r="D44" s="2" t="s">
        <v>7</v>
      </c>
      <c r="E44" s="2" t="s">
        <v>8</v>
      </c>
      <c r="H44" s="2" t="s">
        <v>6</v>
      </c>
      <c r="I44" s="2" t="s">
        <v>7</v>
      </c>
      <c r="J44" s="2" t="s">
        <v>8</v>
      </c>
      <c r="M44" s="2" t="s">
        <v>6</v>
      </c>
      <c r="N44" s="2" t="s">
        <v>7</v>
      </c>
      <c r="O44" s="2" t="s">
        <v>8</v>
      </c>
      <c r="R44" s="2" t="s">
        <v>6</v>
      </c>
      <c r="S44" s="2" t="s">
        <v>7</v>
      </c>
      <c r="T44" s="2" t="s">
        <v>8</v>
      </c>
    </row>
    <row collapsed="false" customFormat="false" customHeight="false" hidden="false" ht="12.9" outlineLevel="0" r="45">
      <c r="A45" s="0" t="n">
        <f aca="false">MIN(C45,H45,M45,R45)</f>
        <v>17558</v>
      </c>
      <c r="B45" s="2" t="n">
        <v>0</v>
      </c>
      <c r="C45" s="0" t="n">
        <v>18784</v>
      </c>
      <c r="D45" s="0" t="n">
        <v>537.626</v>
      </c>
      <c r="E45" s="9" t="n">
        <f aca="false">(C45-$A45)/$A45*100</f>
        <v>6.98257204693017</v>
      </c>
      <c r="G45" s="2" t="n">
        <v>0</v>
      </c>
      <c r="H45" s="0" t="n">
        <v>20410</v>
      </c>
      <c r="I45" s="0" t="n">
        <v>4582</v>
      </c>
      <c r="J45" s="9" t="n">
        <f aca="false">(H45-$A45)/$A45*100</f>
        <v>16.2433078938376</v>
      </c>
      <c r="L45" s="2" t="n">
        <v>0</v>
      </c>
      <c r="M45" s="0" t="n">
        <v>19300</v>
      </c>
      <c r="N45" s="0" t="n">
        <v>24078</v>
      </c>
      <c r="O45" s="9" t="n">
        <f aca="false">(M45-$A45)/$A45*100</f>
        <v>9.92140334890079</v>
      </c>
      <c r="Q45" s="2" t="n">
        <v>0</v>
      </c>
      <c r="R45" s="0" t="n">
        <v>17558</v>
      </c>
      <c r="S45" s="0" t="n">
        <v>17772</v>
      </c>
      <c r="T45" s="9" t="n">
        <f aca="false">(R45-$A45)/$A45*100</f>
        <v>0</v>
      </c>
    </row>
    <row collapsed="false" customFormat="false" customHeight="false" hidden="false" ht="12.1" outlineLevel="0" r="46">
      <c r="B46" s="10" t="s">
        <v>9</v>
      </c>
      <c r="C46" s="0" t="n">
        <f aca="false">AVERAGE(C45:C45)</f>
        <v>18784</v>
      </c>
      <c r="D46" s="0" t="n">
        <f aca="false">AVERAGE(D45:D45)</f>
        <v>537.626</v>
      </c>
      <c r="E46" s="0" t="n">
        <f aca="false">AVERAGE(E45:E45)</f>
        <v>6.98257204693017</v>
      </c>
      <c r="F46" s="0" t="n">
        <f aca="false">COUNTIF(E45:E45,0)</f>
        <v>0</v>
      </c>
      <c r="G46" s="10" t="s">
        <v>9</v>
      </c>
      <c r="H46" s="0" t="n">
        <f aca="false">AVERAGE(H45:H45)</f>
        <v>20410</v>
      </c>
      <c r="I46" s="0" t="n">
        <f aca="false">AVERAGE(I45:I45)</f>
        <v>4582</v>
      </c>
      <c r="J46" s="0" t="n">
        <f aca="false">AVERAGE(J45:J45)</f>
        <v>16.2433078938376</v>
      </c>
      <c r="K46" s="0" t="n">
        <f aca="false">COUNTIF(J45:J45,0)</f>
        <v>0</v>
      </c>
      <c r="L46" s="10" t="s">
        <v>9</v>
      </c>
      <c r="M46" s="0" t="n">
        <f aca="false">AVERAGE(M45:M45)</f>
        <v>19300</v>
      </c>
      <c r="N46" s="0" t="n">
        <f aca="false">AVERAGE(N45:N45)</f>
        <v>24078</v>
      </c>
      <c r="O46" s="0" t="n">
        <f aca="false">AVERAGE(O45:O45)</f>
        <v>9.92140334890079</v>
      </c>
      <c r="P46" s="0" t="n">
        <f aca="false">COUNTIF(O45:O45,0)</f>
        <v>0</v>
      </c>
      <c r="Q46" s="10" t="s">
        <v>9</v>
      </c>
      <c r="R46" s="0" t="n">
        <f aca="false">AVERAGE(R45:R45)</f>
        <v>17558</v>
      </c>
      <c r="S46" s="0" t="n">
        <f aca="false">AVERAGE(S45:S45)</f>
        <v>17772</v>
      </c>
      <c r="T46" s="0" t="n">
        <f aca="false">AVERAGE(T45:T45)</f>
        <v>0</v>
      </c>
      <c r="U46" s="0" t="n">
        <f aca="false">COUNTIF(T45:T45,0)</f>
        <v>1</v>
      </c>
    </row>
    <row collapsed="false" customFormat="false" customHeight="false" hidden="false" ht="12.1" outlineLevel="0" r="48">
      <c r="B48" s="8" t="s">
        <v>32</v>
      </c>
      <c r="C48" s="0" t="s">
        <v>2</v>
      </c>
      <c r="G48" s="8" t="s">
        <v>32</v>
      </c>
      <c r="H48" s="0" t="s">
        <v>3</v>
      </c>
      <c r="L48" s="8" t="s">
        <v>32</v>
      </c>
      <c r="M48" s="0" t="s">
        <v>4</v>
      </c>
      <c r="Q48" s="8" t="s">
        <v>32</v>
      </c>
      <c r="R48" s="0" t="s">
        <v>5</v>
      </c>
    </row>
    <row collapsed="false" customFormat="false" customHeight="false" hidden="false" ht="13.4" outlineLevel="0" r="49">
      <c r="C49" s="2" t="s">
        <v>6</v>
      </c>
      <c r="D49" s="2" t="s">
        <v>7</v>
      </c>
      <c r="E49" s="2" t="s">
        <v>8</v>
      </c>
      <c r="H49" s="2" t="s">
        <v>6</v>
      </c>
      <c r="I49" s="2" t="s">
        <v>7</v>
      </c>
      <c r="J49" s="2" t="s">
        <v>8</v>
      </c>
      <c r="M49" s="2" t="s">
        <v>6</v>
      </c>
      <c r="N49" s="2" t="s">
        <v>7</v>
      </c>
      <c r="O49" s="2" t="s">
        <v>8</v>
      </c>
      <c r="R49" s="2" t="s">
        <v>6</v>
      </c>
      <c r="S49" s="2" t="s">
        <v>7</v>
      </c>
      <c r="T49" s="2" t="s">
        <v>8</v>
      </c>
    </row>
    <row collapsed="false" customFormat="false" customHeight="false" hidden="false" ht="12.9" outlineLevel="0" r="50">
      <c r="A50" s="0" t="n">
        <f aca="false">MIN(C50,H50,M50,R50)</f>
        <v>11879</v>
      </c>
      <c r="B50" s="2" t="n">
        <v>0</v>
      </c>
      <c r="C50" s="0" t="n">
        <v>12945</v>
      </c>
      <c r="D50" s="0" t="n">
        <v>411.334</v>
      </c>
      <c r="E50" s="9" t="n">
        <f aca="false">(C50-$A50)/$A50*100</f>
        <v>8.97381934506272</v>
      </c>
      <c r="G50" s="2" t="n">
        <v>0</v>
      </c>
      <c r="H50" s="0" t="n">
        <v>12805</v>
      </c>
      <c r="I50" s="0" t="n">
        <v>10778</v>
      </c>
      <c r="J50" s="9" t="n">
        <f aca="false">(H50-$A50)/$A50*100</f>
        <v>7.79526896203384</v>
      </c>
      <c r="L50" s="2" t="n">
        <v>0</v>
      </c>
      <c r="M50" s="0" t="n">
        <v>13424</v>
      </c>
      <c r="N50" s="0" t="n">
        <v>43872</v>
      </c>
      <c r="O50" s="9" t="n">
        <f aca="false">(M50-$A50)/$A50*100</f>
        <v>13.0061452984258</v>
      </c>
      <c r="Q50" s="2" t="n">
        <v>0</v>
      </c>
      <c r="R50" s="0" t="n">
        <v>11879</v>
      </c>
      <c r="S50" s="0" t="n">
        <v>67189</v>
      </c>
      <c r="T50" s="9" t="n">
        <f aca="false">(R50-$A50)/$A50*100</f>
        <v>0</v>
      </c>
    </row>
    <row collapsed="false" customFormat="false" customHeight="false" hidden="false" ht="12.1" outlineLevel="0" r="51">
      <c r="B51" s="10" t="s">
        <v>9</v>
      </c>
      <c r="C51" s="0" t="n">
        <f aca="false">AVERAGE(C50:C50)</f>
        <v>12945</v>
      </c>
      <c r="D51" s="0" t="n">
        <f aca="false">AVERAGE(D50:D50)</f>
        <v>411.334</v>
      </c>
      <c r="E51" s="0" t="n">
        <f aca="false">AVERAGE(E50:E50)</f>
        <v>8.97381934506272</v>
      </c>
      <c r="F51" s="0" t="n">
        <f aca="false">COUNTIF(E50:E50,0)</f>
        <v>0</v>
      </c>
      <c r="G51" s="10" t="s">
        <v>9</v>
      </c>
      <c r="H51" s="0" t="n">
        <f aca="false">AVERAGE(H50:H50)</f>
        <v>12805</v>
      </c>
      <c r="I51" s="0" t="n">
        <f aca="false">AVERAGE(I50:I50)</f>
        <v>10778</v>
      </c>
      <c r="J51" s="0" t="n">
        <f aca="false">AVERAGE(J50:J50)</f>
        <v>7.79526896203384</v>
      </c>
      <c r="K51" s="0" t="n">
        <f aca="false">COUNTIF(J50:J50,0)</f>
        <v>0</v>
      </c>
      <c r="L51" s="10" t="s">
        <v>9</v>
      </c>
      <c r="M51" s="0" t="n">
        <f aca="false">AVERAGE(M50:M50)</f>
        <v>13424</v>
      </c>
      <c r="N51" s="0" t="n">
        <f aca="false">AVERAGE(N50:N50)</f>
        <v>43872</v>
      </c>
      <c r="O51" s="0" t="n">
        <f aca="false">AVERAGE(O50:O50)</f>
        <v>13.0061452984258</v>
      </c>
      <c r="P51" s="0" t="n">
        <f aca="false">COUNTIF(O50:O50,0)</f>
        <v>0</v>
      </c>
      <c r="Q51" s="10" t="s">
        <v>9</v>
      </c>
      <c r="R51" s="0" t="n">
        <f aca="false">AVERAGE(R50:R50)</f>
        <v>11879</v>
      </c>
      <c r="S51" s="0" t="n">
        <f aca="false">AVERAGE(S50:S50)</f>
        <v>67189</v>
      </c>
      <c r="T51" s="0" t="n">
        <f aca="false">AVERAGE(T50:T50)</f>
        <v>0</v>
      </c>
      <c r="U51" s="0" t="n">
        <f aca="false">COUNTIF(T50:T50,0)</f>
        <v>1</v>
      </c>
    </row>
    <row collapsed="false" customFormat="false" customHeight="false" hidden="false" ht="12.1" outlineLevel="0" r="53">
      <c r="B53" s="8" t="s">
        <v>33</v>
      </c>
      <c r="C53" s="0" t="s">
        <v>2</v>
      </c>
      <c r="G53" s="8" t="s">
        <v>33</v>
      </c>
      <c r="H53" s="0" t="s">
        <v>3</v>
      </c>
      <c r="L53" s="8" t="s">
        <v>33</v>
      </c>
      <c r="M53" s="0" t="s">
        <v>4</v>
      </c>
      <c r="Q53" s="8" t="s">
        <v>33</v>
      </c>
      <c r="R53" s="0" t="s">
        <v>5</v>
      </c>
    </row>
    <row collapsed="false" customFormat="false" customHeight="false" hidden="false" ht="13.4" outlineLevel="0" r="54">
      <c r="C54" s="2" t="s">
        <v>6</v>
      </c>
      <c r="D54" s="2" t="s">
        <v>7</v>
      </c>
      <c r="E54" s="2" t="s">
        <v>8</v>
      </c>
      <c r="H54" s="2" t="s">
        <v>6</v>
      </c>
      <c r="I54" s="2" t="s">
        <v>7</v>
      </c>
      <c r="J54" s="2" t="s">
        <v>8</v>
      </c>
      <c r="M54" s="2" t="s">
        <v>6</v>
      </c>
      <c r="N54" s="2" t="s">
        <v>7</v>
      </c>
      <c r="O54" s="2" t="s">
        <v>8</v>
      </c>
      <c r="R54" s="2" t="s">
        <v>6</v>
      </c>
      <c r="S54" s="2" t="s">
        <v>7</v>
      </c>
      <c r="T54" s="2" t="s">
        <v>8</v>
      </c>
    </row>
    <row collapsed="false" customFormat="false" customHeight="false" hidden="false" ht="12.9" outlineLevel="0" r="55">
      <c r="A55" s="0" t="n">
        <f aca="false">MIN(C55,H55,M55,R55)</f>
        <v>9806</v>
      </c>
      <c r="B55" s="2" t="n">
        <v>0</v>
      </c>
      <c r="C55" s="0" t="n">
        <v>10778</v>
      </c>
      <c r="D55" s="0" t="n">
        <v>1310.245</v>
      </c>
      <c r="E55" s="9" t="n">
        <f aca="false">(C55-$A55)/$A55*100</f>
        <v>9.91229859269835</v>
      </c>
      <c r="G55" s="2" t="n">
        <v>0</v>
      </c>
      <c r="H55" s="0" t="n">
        <v>10408</v>
      </c>
      <c r="I55" s="0" t="n">
        <v>13293</v>
      </c>
      <c r="J55" s="9" t="n">
        <f aca="false">(H55-$A55)/$A55*100</f>
        <v>6.13909851111564</v>
      </c>
      <c r="L55" s="2" t="n">
        <v>0</v>
      </c>
      <c r="M55" s="0" t="n">
        <v>11338</v>
      </c>
      <c r="N55" s="0" t="n">
        <v>55449</v>
      </c>
      <c r="O55" s="9" t="n">
        <f aca="false">(M55-$A55)/$A55*100</f>
        <v>15.6230879053641</v>
      </c>
      <c r="Q55" s="2" t="n">
        <v>0</v>
      </c>
      <c r="R55" s="0" t="n">
        <v>9806</v>
      </c>
      <c r="S55" s="0" t="n">
        <v>47804</v>
      </c>
      <c r="T55" s="9" t="n">
        <f aca="false">(R55-$A55)/$A55*100</f>
        <v>0</v>
      </c>
    </row>
    <row collapsed="false" customFormat="false" customHeight="false" hidden="false" ht="12.1" outlineLevel="0" r="56">
      <c r="B56" s="10" t="s">
        <v>9</v>
      </c>
      <c r="C56" s="0" t="n">
        <f aca="false">AVERAGE(C55:C55)</f>
        <v>10778</v>
      </c>
      <c r="D56" s="0" t="n">
        <f aca="false">AVERAGE(D55:D55)</f>
        <v>1310.245</v>
      </c>
      <c r="E56" s="0" t="n">
        <f aca="false">AVERAGE(E55:E55)</f>
        <v>9.91229859269835</v>
      </c>
      <c r="F56" s="0" t="n">
        <f aca="false">COUNTIF(E55:E55,0)</f>
        <v>0</v>
      </c>
      <c r="G56" s="10" t="s">
        <v>9</v>
      </c>
      <c r="H56" s="0" t="n">
        <f aca="false">AVERAGE(H55:H55)</f>
        <v>10408</v>
      </c>
      <c r="I56" s="0" t="n">
        <f aca="false">AVERAGE(I55:I55)</f>
        <v>13293</v>
      </c>
      <c r="J56" s="0" t="n">
        <f aca="false">AVERAGE(J55:J55)</f>
        <v>6.13909851111564</v>
      </c>
      <c r="K56" s="0" t="n">
        <f aca="false">COUNTIF(J55:J55,0)</f>
        <v>0</v>
      </c>
      <c r="L56" s="10" t="s">
        <v>9</v>
      </c>
      <c r="M56" s="0" t="n">
        <f aca="false">AVERAGE(M55:M55)</f>
        <v>11338</v>
      </c>
      <c r="N56" s="0" t="n">
        <f aca="false">AVERAGE(N55:N55)</f>
        <v>55449</v>
      </c>
      <c r="O56" s="0" t="n">
        <f aca="false">AVERAGE(O55:O55)</f>
        <v>15.6230879053641</v>
      </c>
      <c r="P56" s="0" t="n">
        <f aca="false">COUNTIF(O55:O55,0)</f>
        <v>0</v>
      </c>
      <c r="Q56" s="10" t="s">
        <v>9</v>
      </c>
      <c r="R56" s="0" t="n">
        <f aca="false">AVERAGE(R55:R55)</f>
        <v>9806</v>
      </c>
      <c r="S56" s="0" t="n">
        <f aca="false">AVERAGE(S55:S55)</f>
        <v>47804</v>
      </c>
      <c r="T56" s="0" t="n">
        <f aca="false">AVERAGE(T55:T55)</f>
        <v>0</v>
      </c>
      <c r="U56" s="0" t="n">
        <f aca="false">COUNTIF(T55:T55,0)</f>
        <v>1</v>
      </c>
    </row>
    <row collapsed="false" customFormat="false" customHeight="false" hidden="false" ht="12.1" outlineLevel="0" r="58">
      <c r="B58" s="8" t="s">
        <v>34</v>
      </c>
      <c r="C58" s="0" t="s">
        <v>2</v>
      </c>
      <c r="G58" s="8" t="s">
        <v>34</v>
      </c>
      <c r="H58" s="0" t="s">
        <v>3</v>
      </c>
      <c r="L58" s="8" t="s">
        <v>34</v>
      </c>
      <c r="M58" s="0" t="s">
        <v>4</v>
      </c>
      <c r="Q58" s="8" t="s">
        <v>34</v>
      </c>
      <c r="R58" s="0" t="s">
        <v>5</v>
      </c>
    </row>
    <row collapsed="false" customFormat="false" customHeight="false" hidden="false" ht="13.4" outlineLevel="0" r="59">
      <c r="C59" s="2" t="s">
        <v>6</v>
      </c>
      <c r="D59" s="2" t="s">
        <v>7</v>
      </c>
      <c r="E59" s="2" t="s">
        <v>8</v>
      </c>
      <c r="H59" s="2" t="s">
        <v>6</v>
      </c>
      <c r="I59" s="2" t="s">
        <v>7</v>
      </c>
      <c r="J59" s="2" t="s">
        <v>8</v>
      </c>
      <c r="M59" s="2" t="s">
        <v>6</v>
      </c>
      <c r="N59" s="2" t="s">
        <v>7</v>
      </c>
      <c r="O59" s="2" t="s">
        <v>8</v>
      </c>
      <c r="R59" s="2" t="s">
        <v>6</v>
      </c>
      <c r="S59" s="2" t="s">
        <v>7</v>
      </c>
      <c r="T59" s="2" t="s">
        <v>8</v>
      </c>
    </row>
    <row collapsed="false" customFormat="false" customHeight="false" hidden="false" ht="12.9" outlineLevel="0" r="60">
      <c r="A60" s="0" t="n">
        <f aca="false">MIN(C60,H60,M60,R60)</f>
        <v>8076</v>
      </c>
      <c r="B60" s="2" t="n">
        <v>0</v>
      </c>
      <c r="C60" s="0" t="n">
        <v>8692</v>
      </c>
      <c r="D60" s="0" t="n">
        <v>793.894</v>
      </c>
      <c r="E60" s="9" t="n">
        <f aca="false">(C60-$A60)/$A60*100</f>
        <v>7.62753838533928</v>
      </c>
      <c r="G60" s="2" t="n">
        <v>0</v>
      </c>
      <c r="H60" s="0" t="n">
        <v>8464</v>
      </c>
      <c r="I60" s="0" t="n">
        <v>23257</v>
      </c>
      <c r="J60" s="9" t="n">
        <f aca="false">(H60-$A60)/$A60*100</f>
        <v>4.80435859336305</v>
      </c>
      <c r="L60" s="2" t="n">
        <v>0</v>
      </c>
      <c r="M60" s="0" t="n">
        <v>9680</v>
      </c>
      <c r="N60" s="0" t="n">
        <v>88257</v>
      </c>
      <c r="O60" s="9" t="n">
        <f aca="false">(M60-$A60)/$A60*100</f>
        <v>19.8613174839029</v>
      </c>
      <c r="Q60" s="2" t="n">
        <v>0</v>
      </c>
      <c r="R60" s="0" t="n">
        <v>8076</v>
      </c>
      <c r="S60" s="0" t="n">
        <v>87887</v>
      </c>
      <c r="T60" s="9" t="n">
        <f aca="false">(R60-$A60)/$A60*100</f>
        <v>0</v>
      </c>
    </row>
    <row collapsed="false" customFormat="false" customHeight="false" hidden="false" ht="12.1" outlineLevel="0" r="61">
      <c r="B61" s="10" t="s">
        <v>9</v>
      </c>
      <c r="C61" s="0" t="n">
        <f aca="false">AVERAGE(C60:C60)</f>
        <v>8692</v>
      </c>
      <c r="D61" s="0" t="n">
        <f aca="false">AVERAGE(D60:D60)</f>
        <v>793.894</v>
      </c>
      <c r="E61" s="0" t="n">
        <f aca="false">AVERAGE(E60:E60)</f>
        <v>7.62753838533928</v>
      </c>
      <c r="F61" s="0" t="n">
        <f aca="false">COUNTIF(E60:E60,0)</f>
        <v>0</v>
      </c>
      <c r="G61" s="10" t="s">
        <v>9</v>
      </c>
      <c r="H61" s="0" t="n">
        <f aca="false">AVERAGE(H60:H60)</f>
        <v>8464</v>
      </c>
      <c r="I61" s="0" t="n">
        <f aca="false">AVERAGE(I60:I60)</f>
        <v>23257</v>
      </c>
      <c r="J61" s="0" t="n">
        <f aca="false">AVERAGE(J60:J60)</f>
        <v>4.80435859336305</v>
      </c>
      <c r="K61" s="0" t="n">
        <f aca="false">COUNTIF(J60:J60,0)</f>
        <v>0</v>
      </c>
      <c r="L61" s="10" t="s">
        <v>9</v>
      </c>
      <c r="M61" s="0" t="n">
        <f aca="false">AVERAGE(M60:M60)</f>
        <v>9680</v>
      </c>
      <c r="N61" s="0" t="n">
        <f aca="false">AVERAGE(N60:N60)</f>
        <v>88257</v>
      </c>
      <c r="O61" s="0" t="n">
        <f aca="false">AVERAGE(O60:O60)</f>
        <v>19.8613174839029</v>
      </c>
      <c r="P61" s="0" t="n">
        <f aca="false">COUNTIF(O60:O60,0)</f>
        <v>0</v>
      </c>
      <c r="Q61" s="10" t="s">
        <v>9</v>
      </c>
      <c r="R61" s="0" t="n">
        <f aca="false">AVERAGE(R60:R60)</f>
        <v>8076</v>
      </c>
      <c r="S61" s="0" t="n">
        <f aca="false">AVERAGE(S60:S60)</f>
        <v>87887</v>
      </c>
      <c r="T61" s="0" t="n">
        <f aca="false">AVERAGE(T60:T60)</f>
        <v>0</v>
      </c>
      <c r="U61" s="0" t="n">
        <f aca="false">COUNTIF(T60:T60,0)</f>
        <v>1</v>
      </c>
    </row>
    <row collapsed="false" customFormat="false" customHeight="false" hidden="false" ht="12.1" outlineLevel="0" r="64">
      <c r="B64" s="8" t="s">
        <v>35</v>
      </c>
      <c r="C64" s="0" t="s">
        <v>2</v>
      </c>
      <c r="G64" s="8" t="s">
        <v>35</v>
      </c>
      <c r="H64" s="0" t="s">
        <v>3</v>
      </c>
      <c r="L64" s="8" t="s">
        <v>35</v>
      </c>
      <c r="M64" s="0" t="s">
        <v>4</v>
      </c>
      <c r="Q64" s="8" t="s">
        <v>35</v>
      </c>
      <c r="R64" s="0" t="s">
        <v>5</v>
      </c>
    </row>
    <row collapsed="false" customFormat="false" customHeight="false" hidden="false" ht="13.4" outlineLevel="0" r="65">
      <c r="C65" s="2" t="s">
        <v>6</v>
      </c>
      <c r="D65" s="2" t="s">
        <v>7</v>
      </c>
      <c r="E65" s="2" t="s">
        <v>8</v>
      </c>
      <c r="H65" s="2" t="s">
        <v>6</v>
      </c>
      <c r="I65" s="2" t="s">
        <v>7</v>
      </c>
      <c r="J65" s="2" t="s">
        <v>8</v>
      </c>
      <c r="M65" s="2" t="s">
        <v>6</v>
      </c>
      <c r="N65" s="2" t="s">
        <v>7</v>
      </c>
      <c r="O65" s="2" t="s">
        <v>8</v>
      </c>
      <c r="R65" s="2" t="s">
        <v>6</v>
      </c>
      <c r="S65" s="2" t="s">
        <v>7</v>
      </c>
      <c r="T65" s="2" t="s">
        <v>8</v>
      </c>
    </row>
    <row collapsed="false" customFormat="false" customHeight="false" hidden="false" ht="12.9" outlineLevel="0" r="66">
      <c r="A66" s="0" t="n">
        <f aca="false">MIN(C66,H66,M66,R66)</f>
        <v>23532</v>
      </c>
      <c r="B66" s="2" t="n">
        <v>0</v>
      </c>
      <c r="C66" s="0" t="n">
        <v>25159</v>
      </c>
      <c r="D66" s="0" t="n">
        <v>1410.887</v>
      </c>
      <c r="E66" s="9" t="n">
        <f aca="false">(C66-$A66)/$A66*100</f>
        <v>6.91398946115927</v>
      </c>
      <c r="G66" s="2" t="n">
        <v>0</v>
      </c>
      <c r="H66" s="0" t="n">
        <v>26402</v>
      </c>
      <c r="I66" s="0" t="n">
        <v>12673</v>
      </c>
      <c r="J66" s="9" t="n">
        <f aca="false">(H66-$A66)/$A66*100</f>
        <v>12.1961584225735</v>
      </c>
      <c r="L66" s="2" t="n">
        <v>0</v>
      </c>
      <c r="M66" s="0" t="n">
        <v>25512</v>
      </c>
      <c r="N66" s="0" t="n">
        <v>51933</v>
      </c>
      <c r="O66" s="9" t="n">
        <f aca="false">(M66-$A66)/$A66*100</f>
        <v>8.4140744518103</v>
      </c>
      <c r="Q66" s="2" t="n">
        <v>0</v>
      </c>
      <c r="R66" s="0" t="n">
        <v>23532</v>
      </c>
      <c r="S66" s="0" t="n">
        <v>31855</v>
      </c>
      <c r="T66" s="9" t="n">
        <f aca="false">(R66-$A66)/$A66*100</f>
        <v>0</v>
      </c>
    </row>
    <row collapsed="false" customFormat="false" customHeight="false" hidden="false" ht="12.1" outlineLevel="0" r="67">
      <c r="B67" s="10" t="s">
        <v>9</v>
      </c>
      <c r="C67" s="0" t="n">
        <f aca="false">AVERAGE(C66:C66)</f>
        <v>25159</v>
      </c>
      <c r="D67" s="0" t="n">
        <f aca="false">AVERAGE(D66:D66)</f>
        <v>1410.887</v>
      </c>
      <c r="E67" s="0" t="n">
        <f aca="false">AVERAGE(E66:E66)</f>
        <v>6.91398946115927</v>
      </c>
      <c r="F67" s="0" t="n">
        <f aca="false">COUNTIF(E66:E66,0)</f>
        <v>0</v>
      </c>
      <c r="G67" s="10" t="s">
        <v>9</v>
      </c>
      <c r="H67" s="0" t="n">
        <f aca="false">AVERAGE(H66:H66)</f>
        <v>26402</v>
      </c>
      <c r="I67" s="0" t="n">
        <f aca="false">AVERAGE(I66:I66)</f>
        <v>12673</v>
      </c>
      <c r="J67" s="0" t="n">
        <f aca="false">AVERAGE(J66:J66)</f>
        <v>12.1961584225735</v>
      </c>
      <c r="K67" s="0" t="n">
        <f aca="false">COUNTIF(J66:J66,0)</f>
        <v>0</v>
      </c>
      <c r="L67" s="10" t="s">
        <v>9</v>
      </c>
      <c r="M67" s="0" t="n">
        <f aca="false">AVERAGE(M66:M66)</f>
        <v>25512</v>
      </c>
      <c r="N67" s="0" t="n">
        <f aca="false">AVERAGE(N66:N66)</f>
        <v>51933</v>
      </c>
      <c r="O67" s="0" t="n">
        <f aca="false">AVERAGE(O66:O66)</f>
        <v>8.4140744518103</v>
      </c>
      <c r="P67" s="0" t="n">
        <f aca="false">COUNTIF(O66:O66,0)</f>
        <v>0</v>
      </c>
      <c r="Q67" s="10" t="s">
        <v>9</v>
      </c>
      <c r="R67" s="0" t="n">
        <f aca="false">AVERAGE(R66:R66)</f>
        <v>23532</v>
      </c>
      <c r="S67" s="0" t="n">
        <f aca="false">AVERAGE(S66:S66)</f>
        <v>31855</v>
      </c>
      <c r="T67" s="0" t="n">
        <f aca="false">AVERAGE(T66:T66)</f>
        <v>0</v>
      </c>
      <c r="U67" s="0" t="n">
        <f aca="false">COUNTIF(T66:T66,0)</f>
        <v>1</v>
      </c>
    </row>
    <row collapsed="false" customFormat="false" customHeight="false" hidden="false" ht="12.1" outlineLevel="0" r="69">
      <c r="B69" s="8" t="s">
        <v>36</v>
      </c>
      <c r="C69" s="0" t="s">
        <v>2</v>
      </c>
      <c r="G69" s="8" t="s">
        <v>36</v>
      </c>
      <c r="H69" s="0" t="s">
        <v>3</v>
      </c>
      <c r="L69" s="8" t="s">
        <v>36</v>
      </c>
      <c r="M69" s="0" t="s">
        <v>4</v>
      </c>
      <c r="Q69" s="8" t="s">
        <v>36</v>
      </c>
      <c r="R69" s="0" t="s">
        <v>5</v>
      </c>
    </row>
    <row collapsed="false" customFormat="false" customHeight="false" hidden="false" ht="13.4" outlineLevel="0" r="70">
      <c r="C70" s="2" t="s">
        <v>6</v>
      </c>
      <c r="D70" s="2" t="s">
        <v>7</v>
      </c>
      <c r="E70" s="2" t="s">
        <v>8</v>
      </c>
      <c r="H70" s="2" t="s">
        <v>6</v>
      </c>
      <c r="I70" s="2" t="s">
        <v>7</v>
      </c>
      <c r="J70" s="2" t="s">
        <v>8</v>
      </c>
      <c r="M70" s="2" t="s">
        <v>6</v>
      </c>
      <c r="N70" s="2" t="s">
        <v>7</v>
      </c>
      <c r="O70" s="2" t="s">
        <v>8</v>
      </c>
      <c r="R70" s="2" t="s">
        <v>6</v>
      </c>
      <c r="S70" s="2" t="s">
        <v>7</v>
      </c>
      <c r="T70" s="2" t="s">
        <v>8</v>
      </c>
    </row>
    <row collapsed="false" customFormat="false" customHeight="false" hidden="false" ht="12.9" outlineLevel="0" r="71">
      <c r="A71" s="0" t="n">
        <f aca="false">MIN(C71,H71,M71,R71)</f>
        <v>14423</v>
      </c>
      <c r="B71" s="2" t="n">
        <v>0</v>
      </c>
      <c r="C71" s="0" t="n">
        <v>15490</v>
      </c>
      <c r="D71" s="0" t="n">
        <v>1642.38</v>
      </c>
      <c r="E71" s="9" t="n">
        <f aca="false">(C71-$A71)/$A71*100</f>
        <v>7.39790612216598</v>
      </c>
      <c r="G71" s="2" t="n">
        <v>0</v>
      </c>
      <c r="H71" s="0" t="n">
        <v>15579</v>
      </c>
      <c r="I71" s="0" t="n">
        <v>33372</v>
      </c>
      <c r="J71" s="9" t="n">
        <f aca="false">(H71-$A71)/$A71*100</f>
        <v>8.01497607987243</v>
      </c>
      <c r="L71" s="2" t="n">
        <v>0</v>
      </c>
      <c r="M71" s="0" t="n">
        <v>16254</v>
      </c>
      <c r="N71" s="0" t="n">
        <v>94478</v>
      </c>
      <c r="O71" s="9" t="n">
        <f aca="false">(M71-$A71)/$A71*100</f>
        <v>12.6950010400055</v>
      </c>
      <c r="Q71" s="2" t="n">
        <v>0</v>
      </c>
      <c r="R71" s="0" t="n">
        <v>14423</v>
      </c>
      <c r="S71" s="0" t="n">
        <v>94384</v>
      </c>
      <c r="T71" s="9" t="n">
        <f aca="false">(R71-$A71)/$A71*100</f>
        <v>0</v>
      </c>
    </row>
    <row collapsed="false" customFormat="false" customHeight="false" hidden="false" ht="12.1" outlineLevel="0" r="72">
      <c r="B72" s="10" t="s">
        <v>9</v>
      </c>
      <c r="C72" s="0" t="n">
        <f aca="false">AVERAGE(C71:C71)</f>
        <v>15490</v>
      </c>
      <c r="D72" s="0" t="n">
        <f aca="false">AVERAGE(D71:D71)</f>
        <v>1642.38</v>
      </c>
      <c r="E72" s="0" t="n">
        <f aca="false">AVERAGE(E71:E71)</f>
        <v>7.39790612216598</v>
      </c>
      <c r="F72" s="0" t="n">
        <f aca="false">COUNTIF(E71:E71,0)</f>
        <v>0</v>
      </c>
      <c r="G72" s="10" t="s">
        <v>9</v>
      </c>
      <c r="H72" s="0" t="n">
        <f aca="false">AVERAGE(H71:H71)</f>
        <v>15579</v>
      </c>
      <c r="I72" s="0" t="n">
        <f aca="false">AVERAGE(I71:I71)</f>
        <v>33372</v>
      </c>
      <c r="J72" s="0" t="n">
        <f aca="false">AVERAGE(J71:J71)</f>
        <v>8.01497607987243</v>
      </c>
      <c r="K72" s="0" t="n">
        <f aca="false">COUNTIF(J71:J71,0)</f>
        <v>0</v>
      </c>
      <c r="L72" s="10" t="s">
        <v>9</v>
      </c>
      <c r="M72" s="0" t="n">
        <f aca="false">AVERAGE(M71:M71)</f>
        <v>16254</v>
      </c>
      <c r="N72" s="0" t="n">
        <f aca="false">AVERAGE(N71:N71)</f>
        <v>94478</v>
      </c>
      <c r="O72" s="0" t="n">
        <f aca="false">AVERAGE(O71:O71)</f>
        <v>12.6950010400055</v>
      </c>
      <c r="P72" s="0" t="n">
        <f aca="false">COUNTIF(O71:O71,0)</f>
        <v>0</v>
      </c>
      <c r="Q72" s="10" t="s">
        <v>9</v>
      </c>
      <c r="R72" s="0" t="n">
        <f aca="false">AVERAGE(R71:R71)</f>
        <v>14423</v>
      </c>
      <c r="S72" s="0" t="n">
        <f aca="false">AVERAGE(S71:S71)</f>
        <v>94384</v>
      </c>
      <c r="T72" s="0" t="n">
        <f aca="false">AVERAGE(T71:T71)</f>
        <v>0</v>
      </c>
      <c r="U72" s="0" t="n">
        <f aca="false">COUNTIF(T71:T71,0)</f>
        <v>1</v>
      </c>
    </row>
    <row collapsed="false" customFormat="false" customHeight="false" hidden="false" ht="12.1" outlineLevel="0" r="74">
      <c r="B74" s="8" t="s">
        <v>37</v>
      </c>
      <c r="C74" s="0" t="s">
        <v>2</v>
      </c>
      <c r="G74" s="8" t="s">
        <v>37</v>
      </c>
      <c r="H74" s="0" t="s">
        <v>3</v>
      </c>
      <c r="L74" s="8" t="s">
        <v>37</v>
      </c>
      <c r="M74" s="0" t="s">
        <v>4</v>
      </c>
      <c r="Q74" s="8" t="s">
        <v>37</v>
      </c>
      <c r="R74" s="0" t="s">
        <v>5</v>
      </c>
    </row>
    <row collapsed="false" customFormat="false" customHeight="false" hidden="false" ht="13.4" outlineLevel="0" r="75">
      <c r="C75" s="2" t="s">
        <v>6</v>
      </c>
      <c r="D75" s="2" t="s">
        <v>7</v>
      </c>
      <c r="E75" s="2" t="s">
        <v>8</v>
      </c>
      <c r="H75" s="2" t="s">
        <v>6</v>
      </c>
      <c r="I75" s="2" t="s">
        <v>7</v>
      </c>
      <c r="J75" s="2" t="s">
        <v>8</v>
      </c>
      <c r="M75" s="2" t="s">
        <v>6</v>
      </c>
      <c r="N75" s="2" t="s">
        <v>7</v>
      </c>
      <c r="O75" s="2" t="s">
        <v>8</v>
      </c>
      <c r="R75" s="2" t="s">
        <v>6</v>
      </c>
      <c r="S75" s="2" t="s">
        <v>7</v>
      </c>
      <c r="T75" s="2" t="s">
        <v>8</v>
      </c>
    </row>
    <row collapsed="false" customFormat="false" customHeight="false" hidden="false" ht="12.9" outlineLevel="0" r="76">
      <c r="A76" s="0" t="n">
        <f aca="false">MIN(C76,H76,M76,R76)</f>
        <v>13203</v>
      </c>
      <c r="B76" s="2" t="n">
        <v>0</v>
      </c>
      <c r="C76" s="0" t="n">
        <v>14122</v>
      </c>
      <c r="D76" s="0" t="n">
        <v>2256.573</v>
      </c>
      <c r="E76" s="9" t="n">
        <f aca="false">(C76-$A76)/$A76*100</f>
        <v>6.96053927137772</v>
      </c>
      <c r="G76" s="2" t="n">
        <v>0</v>
      </c>
      <c r="H76" s="0" t="n">
        <v>14085</v>
      </c>
      <c r="I76" s="0" t="n">
        <v>53624</v>
      </c>
      <c r="J76" s="9" t="n">
        <f aca="false">(H76-$A76)/$A76*100</f>
        <v>6.68029993183368</v>
      </c>
      <c r="L76" s="2" t="n">
        <v>0</v>
      </c>
      <c r="M76" s="0" t="n">
        <v>15316</v>
      </c>
      <c r="N76" s="0" t="n">
        <v>227579</v>
      </c>
      <c r="O76" s="9" t="n">
        <f aca="false">(M76-$A76)/$A76*100</f>
        <v>16.003938498826</v>
      </c>
      <c r="Q76" s="2" t="n">
        <v>0</v>
      </c>
      <c r="R76" s="0" t="n">
        <v>13203</v>
      </c>
      <c r="S76" s="0" t="n">
        <v>93770</v>
      </c>
      <c r="T76" s="9" t="n">
        <f aca="false">(R76-$A76)/$A76*100</f>
        <v>0</v>
      </c>
    </row>
    <row collapsed="false" customFormat="false" customHeight="false" hidden="false" ht="12.1" outlineLevel="0" r="77">
      <c r="B77" s="10" t="s">
        <v>9</v>
      </c>
      <c r="C77" s="0" t="n">
        <f aca="false">AVERAGE(C76:C76)</f>
        <v>14122</v>
      </c>
      <c r="D77" s="0" t="n">
        <f aca="false">AVERAGE(D76:D76)</f>
        <v>2256.573</v>
      </c>
      <c r="E77" s="0" t="n">
        <f aca="false">AVERAGE(E76:E76)</f>
        <v>6.96053927137772</v>
      </c>
      <c r="F77" s="0" t="n">
        <f aca="false">COUNTIF(E76:E76,0)</f>
        <v>0</v>
      </c>
      <c r="G77" s="10" t="s">
        <v>9</v>
      </c>
      <c r="H77" s="0" t="n">
        <f aca="false">AVERAGE(H76:H76)</f>
        <v>14085</v>
      </c>
      <c r="I77" s="0" t="n">
        <f aca="false">AVERAGE(I76:I76)</f>
        <v>53624</v>
      </c>
      <c r="J77" s="0" t="n">
        <f aca="false">AVERAGE(J76:J76)</f>
        <v>6.68029993183368</v>
      </c>
      <c r="K77" s="0" t="n">
        <f aca="false">COUNTIF(J76:J76,0)</f>
        <v>0</v>
      </c>
      <c r="L77" s="10" t="s">
        <v>9</v>
      </c>
      <c r="M77" s="0" t="n">
        <f aca="false">AVERAGE(M76:M76)</f>
        <v>15316</v>
      </c>
      <c r="N77" s="0" t="n">
        <f aca="false">AVERAGE(N76:N76)</f>
        <v>227579</v>
      </c>
      <c r="O77" s="0" t="n">
        <f aca="false">AVERAGE(O76:O76)</f>
        <v>16.003938498826</v>
      </c>
      <c r="P77" s="0" t="n">
        <f aca="false">COUNTIF(O76:O76,0)</f>
        <v>0</v>
      </c>
      <c r="Q77" s="10" t="s">
        <v>9</v>
      </c>
      <c r="R77" s="0" t="n">
        <f aca="false">AVERAGE(R76:R76)</f>
        <v>13203</v>
      </c>
      <c r="S77" s="0" t="n">
        <f aca="false">AVERAGE(S76:S76)</f>
        <v>93770</v>
      </c>
      <c r="T77" s="0" t="n">
        <f aca="false">AVERAGE(T76:T76)</f>
        <v>0</v>
      </c>
      <c r="U77" s="0" t="n">
        <f aca="false">COUNTIF(T76:T76,0)</f>
        <v>1</v>
      </c>
    </row>
    <row collapsed="false" customFormat="false" customHeight="false" hidden="false" ht="12.1" outlineLevel="0" r="79">
      <c r="B79" s="8" t="s">
        <v>38</v>
      </c>
      <c r="C79" s="0" t="s">
        <v>2</v>
      </c>
      <c r="G79" s="8" t="s">
        <v>38</v>
      </c>
      <c r="H79" s="0" t="s">
        <v>3</v>
      </c>
      <c r="L79" s="8" t="s">
        <v>38</v>
      </c>
      <c r="M79" s="0" t="s">
        <v>4</v>
      </c>
      <c r="Q79" s="8" t="s">
        <v>38</v>
      </c>
      <c r="R79" s="0" t="s">
        <v>5</v>
      </c>
    </row>
    <row collapsed="false" customFormat="false" customHeight="false" hidden="false" ht="13.4" outlineLevel="0" r="80">
      <c r="C80" s="2" t="s">
        <v>6</v>
      </c>
      <c r="D80" s="2" t="s">
        <v>7</v>
      </c>
      <c r="E80" s="2" t="s">
        <v>8</v>
      </c>
      <c r="H80" s="2" t="s">
        <v>6</v>
      </c>
      <c r="I80" s="2" t="s">
        <v>7</v>
      </c>
      <c r="J80" s="2" t="s">
        <v>8</v>
      </c>
      <c r="M80" s="2" t="s">
        <v>6</v>
      </c>
      <c r="N80" s="2" t="s">
        <v>7</v>
      </c>
      <c r="O80" s="2" t="s">
        <v>8</v>
      </c>
      <c r="R80" s="2" t="s">
        <v>6</v>
      </c>
      <c r="S80" s="2" t="s">
        <v>7</v>
      </c>
      <c r="T80" s="2" t="s">
        <v>8</v>
      </c>
    </row>
    <row collapsed="false" customFormat="false" customHeight="false" hidden="false" ht="12.9" outlineLevel="0" r="81">
      <c r="A81" s="0" t="n">
        <f aca="false">MIN(C81,H81,M81,R81)</f>
        <v>9553</v>
      </c>
      <c r="B81" s="2" t="n">
        <v>0</v>
      </c>
      <c r="C81" s="0" t="n">
        <v>10412</v>
      </c>
      <c r="D81" s="0" t="n">
        <v>1945.608</v>
      </c>
      <c r="E81" s="9" t="n">
        <f aca="false">(C81-$A81)/$A81*100</f>
        <v>8.99193970480477</v>
      </c>
      <c r="G81" s="2" t="n">
        <v>0</v>
      </c>
      <c r="H81" s="0" t="n">
        <v>10031</v>
      </c>
      <c r="I81" s="0" t="n">
        <v>24566</v>
      </c>
      <c r="J81" s="9" t="n">
        <f aca="false">(H81-$A81)/$A81*100</f>
        <v>5.00366377054329</v>
      </c>
      <c r="L81" s="2" t="n">
        <v>0</v>
      </c>
      <c r="M81" s="0" t="n">
        <v>11482</v>
      </c>
      <c r="N81" s="0" t="n">
        <v>110015</v>
      </c>
      <c r="O81" s="9" t="n">
        <f aca="false">(M81-$A81)/$A81*100</f>
        <v>20.1926096514184</v>
      </c>
      <c r="Q81" s="2" t="n">
        <v>0</v>
      </c>
      <c r="R81" s="0" t="n">
        <v>9553</v>
      </c>
      <c r="S81" s="0" t="n">
        <v>238023</v>
      </c>
      <c r="T81" s="9" t="n">
        <f aca="false">(R81-$A81)/$A81*100</f>
        <v>0</v>
      </c>
    </row>
    <row collapsed="false" customFormat="false" customHeight="false" hidden="false" ht="12.1" outlineLevel="0" r="82">
      <c r="B82" s="10" t="s">
        <v>9</v>
      </c>
      <c r="C82" s="0" t="n">
        <f aca="false">AVERAGE(C81:C81)</f>
        <v>10412</v>
      </c>
      <c r="D82" s="0" t="n">
        <f aca="false">AVERAGE(D81:D81)</f>
        <v>1945.608</v>
      </c>
      <c r="E82" s="0" t="n">
        <f aca="false">AVERAGE(E81:E81)</f>
        <v>8.99193970480477</v>
      </c>
      <c r="F82" s="0" t="n">
        <f aca="false">COUNTIF(E81:E81,0)</f>
        <v>0</v>
      </c>
      <c r="G82" s="10" t="s">
        <v>9</v>
      </c>
      <c r="H82" s="0" t="n">
        <f aca="false">AVERAGE(H81:H81)</f>
        <v>10031</v>
      </c>
      <c r="I82" s="0" t="n">
        <f aca="false">AVERAGE(I81:I81)</f>
        <v>24566</v>
      </c>
      <c r="J82" s="0" t="n">
        <f aca="false">AVERAGE(J81:J81)</f>
        <v>5.00366377054329</v>
      </c>
      <c r="K82" s="0" t="n">
        <f aca="false">COUNTIF(J81:J81,0)</f>
        <v>0</v>
      </c>
      <c r="L82" s="10" t="s">
        <v>9</v>
      </c>
      <c r="M82" s="0" t="n">
        <f aca="false">AVERAGE(M81:M81)</f>
        <v>11482</v>
      </c>
      <c r="N82" s="0" t="n">
        <f aca="false">AVERAGE(N81:N81)</f>
        <v>110015</v>
      </c>
      <c r="O82" s="0" t="n">
        <f aca="false">AVERAGE(O81:O81)</f>
        <v>20.1926096514184</v>
      </c>
      <c r="P82" s="0" t="n">
        <f aca="false">COUNTIF(O81:O81,0)</f>
        <v>0</v>
      </c>
      <c r="Q82" s="10" t="s">
        <v>9</v>
      </c>
      <c r="R82" s="0" t="n">
        <f aca="false">AVERAGE(R81:R81)</f>
        <v>9553</v>
      </c>
      <c r="S82" s="0" t="n">
        <f aca="false">AVERAGE(S81:S81)</f>
        <v>238023</v>
      </c>
      <c r="T82" s="0" t="n">
        <f aca="false">AVERAGE(T81:T81)</f>
        <v>0</v>
      </c>
      <c r="U82" s="0" t="n">
        <f aca="false">COUNTIF(T81:T81,0)</f>
        <v>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609570</TotalTime>
  <Application>LibreOffice/4.1.3.2$Linux_X86_64 LibreOffice_project/410m0$Build-2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2014-07-04T10:12:33Z</dcterms:created>
  <dc:creator>Borja </dc:creator>
  <cp:lastModifiedBy>Borja </cp:lastModifiedBy>
  <dcterms:modified xsi:type="dcterms:W3CDTF">2015-02-27T17:10:41Z</dcterms:modified>
  <cp:revision>104</cp:revision>
</cp:coreProperties>
</file>